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95" windowWidth="19320" windowHeight="11760" activeTab="0"/>
  </bookViews>
  <sheets>
    <sheet name="Титульный лист" sheetId="1" r:id="rId1"/>
    <sheet name="Раздел I " sheetId="2" r:id="rId2"/>
    <sheet name="2.1" sheetId="3" r:id="rId3"/>
    <sheet name="Раздел II" sheetId="4" r:id="rId4"/>
    <sheet name="Раздел IIа" sheetId="5" r:id="rId5"/>
    <sheet name="Раздел III" sheetId="6" r:id="rId6"/>
    <sheet name="Раздел IIIа" sheetId="7" r:id="rId7"/>
  </sheets>
  <definedNames>
    <definedName name="_xlfn.IFERROR" hidden="1">#NAME?</definedName>
    <definedName name="_xlnm.Print_Titles" localSheetId="5">'Раздел III'!$3:$3</definedName>
    <definedName name="_xlnm.Print_Titles" localSheetId="4">'Раздел IIа'!$4:$4</definedName>
    <definedName name="_xlnm.Print_Area" localSheetId="2">'2.1'!$A$1:$H$75</definedName>
    <definedName name="_xlnm.Print_Area" localSheetId="1">'Раздел I '!$A$1:$F$60</definedName>
    <definedName name="_xlnm.Print_Area" localSheetId="3">'Раздел II'!$A$12:$K$122</definedName>
    <definedName name="_xlnm.Print_Area" localSheetId="5">'Раздел III'!$A$1:$D$18</definedName>
  </definedNames>
  <calcPr fullCalcOnLoad="1"/>
</workbook>
</file>

<file path=xl/sharedStrings.xml><?xml version="1.0" encoding="utf-8"?>
<sst xmlns="http://schemas.openxmlformats.org/spreadsheetml/2006/main" count="532" uniqueCount="372">
  <si>
    <t>Раздел I. Общие сведения об учреждении</t>
  </si>
  <si>
    <t>№ п/п</t>
  </si>
  <si>
    <t>…</t>
  </si>
  <si>
    <t xml:space="preserve">Дата выдачи </t>
  </si>
  <si>
    <t>Номер</t>
  </si>
  <si>
    <t>Наименование показателя</t>
  </si>
  <si>
    <t>Фонд заработной платы, начисленный за период с начала года за счет всех источников расходов учреждения (без начислений), рублей</t>
  </si>
  <si>
    <t>Среднемесячная заработная плата работников списочного состава за отчетный период за счет всех источников расходов учреждения, рублей</t>
  </si>
  <si>
    <t>Структура согласно штатному расписанию</t>
  </si>
  <si>
    <t>Квалификация</t>
  </si>
  <si>
    <t>штатная численность на начало года</t>
  </si>
  <si>
    <t>штатная численность на конец года</t>
  </si>
  <si>
    <t xml:space="preserve">причины изменения </t>
  </si>
  <si>
    <t>в том числе:</t>
  </si>
  <si>
    <t>из них руководитель</t>
  </si>
  <si>
    <t>1.1. 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</si>
  <si>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1.2. 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</si>
  <si>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 xml:space="preserve">Приложение </t>
  </si>
  <si>
    <t>СОГЛАСОВАНО</t>
  </si>
  <si>
    <t>УТВЕРЖДАЮ</t>
  </si>
  <si>
    <t>Министр общего и профессионального образования Ростовской области</t>
  </si>
  <si>
    <t>(наименование должности)</t>
  </si>
  <si>
    <t>Л.В. Балина</t>
  </si>
  <si>
    <t>(подпись)</t>
  </si>
  <si>
    <t>(Ф.И.О.)</t>
  </si>
  <si>
    <t>(дата)</t>
  </si>
  <si>
    <t>ОТЧЕТ</t>
  </si>
  <si>
    <t>КОДЫ</t>
  </si>
  <si>
    <t>Форма</t>
  </si>
  <si>
    <t>по КФД</t>
  </si>
  <si>
    <t>"</t>
  </si>
  <si>
    <t xml:space="preserve"> год</t>
  </si>
  <si>
    <t>Дата</t>
  </si>
  <si>
    <t>Наименование государственного учреждения</t>
  </si>
  <si>
    <t>по ОКПО</t>
  </si>
  <si>
    <t>Идентификационный номер налогоплательщика (ИНН)</t>
  </si>
  <si>
    <t xml:space="preserve">Код причины постановки на учет учреждения (КПП) </t>
  </si>
  <si>
    <t>Единицы измерения показателей: рубли</t>
  </si>
  <si>
    <t>по ОКЕИ</t>
  </si>
  <si>
    <t>383</t>
  </si>
  <si>
    <t>Наименование органа, осуществляющего функции и полномочия учредителя</t>
  </si>
  <si>
    <t>министерство общего и профессионального образования Ростовской области</t>
  </si>
  <si>
    <t>Адрес фактического местонахождения государственного автономного (бюджетного, казенного) учреждения</t>
  </si>
  <si>
    <t>Основные виды деятельности в соответствии с учредительными документами</t>
  </si>
  <si>
    <t>Виды деятельности, не являющиеся основными в соответствии с учредительными документами</t>
  </si>
  <si>
    <t>Услуги (работы), которые оказываются потребителям за плату в случаях, предусмотренных нормативными правовыми (правовыми) актами</t>
  </si>
  <si>
    <t>Категория потребителей услуг (работ)</t>
  </si>
  <si>
    <t>Наименование разрешительного документа</t>
  </si>
  <si>
    <t>Срок действия</t>
  </si>
  <si>
    <t>Среднесписочная численность работников за отчетный период за счет всех источников расходов учреждения (чел.)</t>
  </si>
  <si>
    <t>Всего,</t>
  </si>
  <si>
    <t xml:space="preserve"> - руководящие работники (руководитель, заместители руководителя, главный бухгалтер),</t>
  </si>
  <si>
    <t xml:space="preserve"> - педагогические работники </t>
  </si>
  <si>
    <t>из них: - учителя</t>
  </si>
  <si>
    <t xml:space="preserve">             - преподаватели</t>
  </si>
  <si>
    <t xml:space="preserve">             - мастера производственного обучения</t>
  </si>
  <si>
    <t xml:space="preserve"> - рабочие</t>
  </si>
  <si>
    <t xml:space="preserve"> - медицинский персонал</t>
  </si>
  <si>
    <t>из них: - врачи</t>
  </si>
  <si>
    <t xml:space="preserve">             - средний медицинский персонал</t>
  </si>
  <si>
    <t xml:space="preserve">             - младший медицинский персонал</t>
  </si>
  <si>
    <t xml:space="preserve"> - прочий персонал</t>
  </si>
  <si>
    <t>II. Результат деятельности учреждения</t>
  </si>
  <si>
    <t>наименование</t>
  </si>
  <si>
    <t>сумма</t>
  </si>
  <si>
    <t>+</t>
  </si>
  <si>
    <t>-</t>
  </si>
  <si>
    <t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</si>
  <si>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недостачи</t>
  </si>
  <si>
    <t>хищения</t>
  </si>
  <si>
    <t>порча материальных ценностей</t>
  </si>
  <si>
    <t xml:space="preserve"> материальных ценностей</t>
  </si>
  <si>
    <t>денежных средств</t>
  </si>
  <si>
    <t>Наименование группы, вида</t>
  </si>
  <si>
    <t>Дебиторская задолженность</t>
  </si>
  <si>
    <t>на начало года</t>
  </si>
  <si>
    <t>на конец года</t>
  </si>
  <si>
    <t>%</t>
  </si>
  <si>
    <t>в том числе нереальная к взысканию</t>
  </si>
  <si>
    <t>2.4. Изменение (увеличение, уменьшение) кредиторской задолженности учреждения в разрезе поступлений (выплат), предусмотренных Планом финансово – хозяйственной деятельности государственного учреждения  относительно предыдущего отчетного года (в процентах) с указанием причин образования просроченной кредиторской задолженности</t>
  </si>
  <si>
    <t>Кредиторская задолженность</t>
  </si>
  <si>
    <t>просроченная задолженность</t>
  </si>
  <si>
    <t xml:space="preserve">2.5. Суммы доходов, полученных учреждением от оказания платных услуг (выполнения работ) по видам услуг (работ) и от приносящей доход деятельности </t>
  </si>
  <si>
    <r>
      <t xml:space="preserve">Наименование вида платных услуг (выполнения работ) и </t>
    </r>
    <r>
      <rPr>
        <sz val="11"/>
        <color theme="1"/>
        <rFont val="Times New Roman"/>
        <family val="2"/>
      </rPr>
      <t xml:space="preserve"> приносящей доход деятельности </t>
    </r>
  </si>
  <si>
    <t>сумма (рублей)</t>
  </si>
  <si>
    <t>2.6. Цены (тарифы) на платные услуги (работы), оказываемые потребителям (в динамике в течение отчетного периода)</t>
  </si>
  <si>
    <t>Виды работ (услуг)</t>
  </si>
  <si>
    <t>Количество потребителей, человек</t>
  </si>
  <si>
    <t>2.8. Количество жалоб потребителей и принятые по результатам их рассмотрения меры</t>
  </si>
  <si>
    <t>Количество жалаб</t>
  </si>
  <si>
    <t>Принятые меры</t>
  </si>
  <si>
    <t xml:space="preserve">2.9. Суммы кассовых и плановых поступлений (с учетом возвратов) в разрезе поступлений, предусмотренных планом финансово – хозяйственной деятельности государственного  учреждения </t>
  </si>
  <si>
    <t>(заполняют бюджетные и автономные учреждения)</t>
  </si>
  <si>
    <t>Код дохода по бюджетной классификации</t>
  </si>
  <si>
    <t>2.10. Показатели доведенных учреждению лимитов бюджетных обязательств</t>
  </si>
  <si>
    <t>(заполняют казенные учреждения)</t>
  </si>
  <si>
    <t>Код бюджетной классификации</t>
  </si>
  <si>
    <t>Объем лимитов бюджетных ассигнований (рублей)</t>
  </si>
  <si>
    <t xml:space="preserve">2.11. Суммы кассовых и плановых выплат (с учетом восстановленных кассовых выплат) в разрезе выплат, предусмотренных планом финансово – хозяйственной деятельности государственного  учреждения </t>
  </si>
  <si>
    <t>Код расхода по бюджетной классификации</t>
  </si>
  <si>
    <t>Кассовые расходы (с учетом возвратов), рублей</t>
  </si>
  <si>
    <t xml:space="preserve">2.12. Показатели кассового исполнения бюджетной сметы учреждения </t>
  </si>
  <si>
    <t>Код  бюджетной классификации</t>
  </si>
  <si>
    <t>Кассовые расходы, рублей</t>
  </si>
  <si>
    <t>2.13. Сведения об исполнении государственного задания на оказание государственных услуг (выполнения работ)</t>
  </si>
  <si>
    <t>II.а. Результат деятельности учреждения</t>
  </si>
  <si>
    <t>(дополнительно заполняют автономные учреждения)</t>
  </si>
  <si>
    <t>единица изменения</t>
  </si>
  <si>
    <t>Предшествующий отчетному году</t>
  </si>
  <si>
    <t>Отчетный год</t>
  </si>
  <si>
    <t>информация об осуществлении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</si>
  <si>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человек</t>
  </si>
  <si>
    <t>средняя стоимость для потребителей получения частично платных и полностью платных услуг (работ) по видам услуг (работ):</t>
  </si>
  <si>
    <t>рублей</t>
  </si>
  <si>
    <t>частично платных услуг (работ) по видам услуг (работ)</t>
  </si>
  <si>
    <t>полностью платных услуг (работ) по видам услуг (работ)</t>
  </si>
  <si>
    <t>объем финансового обеспечения задания учредителя</t>
  </si>
  <si>
    <t>объем финансового обеспечения развития автономного учреждения в рамках программ, утвержденных в установленном порядке</t>
  </si>
  <si>
    <t>объем финансового обеспечения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</si>
  <si>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общие суммы прибыли автономного учреждения после налогообложения в отчетном периоде, образовавшейся в связи с оказанием автономным учреждением частично платных и полностью платных услуг (работ)</t>
  </si>
  <si>
    <t>перечень разрешительных документов (с указанием номеров, даты выдачи и срока действия), на основании которых автономное учреждение осуществляет деятельность</t>
  </si>
  <si>
    <t>Нефинансовые активы на начало года</t>
  </si>
  <si>
    <t>Нефинансовые активы на конец года</t>
  </si>
  <si>
    <t>Отклонение</t>
  </si>
  <si>
    <t>Отклонение в %</t>
  </si>
  <si>
    <t>Причины образования просроченной кредиторской задолженности</t>
  </si>
  <si>
    <t>Стоимость по состоянию на 
1 апреля отчетного года, 
рублей</t>
  </si>
  <si>
    <t>Стоимость по состоянию на 
1 июля отчетного года, 
рублей</t>
  </si>
  <si>
    <t>Стоимость по состоянию на 
1 января года, следующего за отчетным, 
рублей</t>
  </si>
  <si>
    <t>Платные/
бесплатные работы (услуги)</t>
  </si>
  <si>
    <t>воспользовавшихся бесплатными, для потребителей услугами (работами), по видам услуг (работ)</t>
  </si>
  <si>
    <t>воспользовавшихся частично платными для потребителей услугами (работами), по видам услуг (работ)</t>
  </si>
  <si>
    <t>воспользовавшихся полностью платными для потребителей услугами (работами), по видам услуг (работ)</t>
  </si>
  <si>
    <t>информация об исполнении задания учредителя</t>
  </si>
  <si>
    <t>перечень видов деятельности, осуществляемых автономным учреждением</t>
  </si>
  <si>
    <t>состав наблюдательного совета (с указанием должностей, фамилий, имен и отчеств).</t>
  </si>
  <si>
    <t>Единица изменения</t>
  </si>
  <si>
    <t>Наименование сведений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</si>
  <si>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</si>
  <si>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</si>
  <si>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</si>
  <si>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</si>
  <si>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количество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</si>
  <si>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</si>
  <si>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управления, и переданного в аренду</t>
  </si>
  <si>
    <t>общая площадь объектов недвижимого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</si>
  <si>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</si>
  <si>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</si>
  <si>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</si>
  <si>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</si>
  <si>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</si>
  <si>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</si>
  <si>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Значение показателя на конец отчетного периода (рублей)</t>
  </si>
  <si>
    <t>Значение показателя на начало отчетного периода (рублей)</t>
  </si>
  <si>
    <t>Раздел III. Об использовании имущества, закрепленного за учреждением</t>
  </si>
  <si>
    <t>рубли</t>
  </si>
  <si>
    <t>шт.</t>
  </si>
  <si>
    <t>количество объектов недвижимого имущества, закрепленных за автономным учреждением (зданий, строений, помещений)</t>
  </si>
  <si>
    <t>Значение показателя на конец отчетного периода</t>
  </si>
  <si>
    <t>Значение показателя на начало отчетного периода</t>
  </si>
  <si>
    <t>Раздел III.а. Об использовании имущества, закрепленного за автономным учреждением</t>
  </si>
  <si>
    <t>площадь недвижимого имущества, переданного в аренду,</t>
  </si>
  <si>
    <t xml:space="preserve">к Порядку составления и утверждения отчета о результатах деятельности государственных учреждений, находящихся в ведении минобразования Ростовской области, и об использовании закрепленного за ними имущества </t>
  </si>
  <si>
    <t>1.3. Перечень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</si>
  <si>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1.5. Количество штатных единиц учреждения (указываются данные о количестве и квалификации работников учреждения на начало и на конец отчетного года; в случае изменения количества штатных единиц учреждения указываются причины, приведшие к их изменению на конец отчетного периода)</t>
  </si>
  <si>
    <t>2.1. 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</si>
  <si>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Cумма выставленных требований в возмещение ущерба</t>
  </si>
  <si>
    <t>Причины образования дебиторской задолженности, нереальной к взысканию</t>
  </si>
  <si>
    <t>2.3. Изменение (увеличение, уменьшение) дебиторской задолженностей учреждения в разрезе поступлений (выплат), предусмотренных Планом финансово-хозяйственной деятельности учреждения, относительно предыдущего отчетного года (в процентах) с указанием причин образования просроченной дебиторской задолженности, нереальной к взысканию</t>
  </si>
  <si>
    <t>2.7. Общее количество потребителей, воспользовавшихся услугами (работами) учреждения (в том числе платными для потребителей) по видам услуг (работ)</t>
  </si>
  <si>
    <t>Примечание: * Сведения об исполнении государственного задания на оказание государственных услуг (выполнения работ) предоставляются по форме, установленной приложением № 2 к Положению о формировании государственного задания на оказание государственных услуг (выполнение работ) в отношении государственных учреждений Ростовской области и финансовом обеспечении выполнения государственного задания, утвержденному постановлением Правительства Ростовской области от 18.09.2015 № 582 «О порядке формирования государственного задания на оказание государственных услуг (выполнение работ) в отношении государственных учреждений Ростовской области и финансового обеспечения выполнения государственного задания»</t>
  </si>
  <si>
    <t>Приложение*</t>
  </si>
  <si>
    <t xml:space="preserve">общее количество потребителей, воспользовавшихся услугами (работами) автономного учреждения, в том числе количество потребителей: </t>
  </si>
  <si>
    <t xml:space="preserve"> общая балансовая стоимость имущества автономного учреждения, в том числе:</t>
  </si>
  <si>
    <t xml:space="preserve"> - балансовая стоимость закрепленного за автономным учреждением недвижимого имущества</t>
  </si>
  <si>
    <t xml:space="preserve"> - балансовая стоимость закрепленного за автономным учреждением особо ценного движимого имущества</t>
  </si>
  <si>
    <t xml:space="preserve">общая площадь объектов недвижимого имущества, закрепленная за автономным учреждением, в том числе: </t>
  </si>
  <si>
    <t>Стоимость по состоянию на 
1 октября отчетного года, рублей</t>
  </si>
  <si>
    <t>Плановые поступления 
(с учетом возврата),
рублей</t>
  </si>
  <si>
    <t>Кассовые поступления 
(с учетом возвратов), рублей</t>
  </si>
  <si>
    <t>Директор ГБПОУ РО "БТЖТиС"</t>
  </si>
  <si>
    <t>В.И. Удовицкий</t>
  </si>
  <si>
    <t>государственное бюджетное профессиональное образовательное учреждение Ростовской области «Батайский техникум железнодорожного транспорта и строительства»</t>
  </si>
  <si>
    <t>02519700</t>
  </si>
  <si>
    <t>6141010429</t>
  </si>
  <si>
    <t>614101001</t>
  </si>
  <si>
    <t>346880, Ростовская область, г.Батайск, тупик Железнодорожный,37</t>
  </si>
  <si>
    <t>Реализация в пределах установленного государственного задания основных профессиональных образовательных программ:-образовательные программы среднего профессионапльного образования -программы подготовки квалифицированных рабочих, служащих, программы подготовки специалистов среднего звена.</t>
  </si>
  <si>
    <t>Оказание учебно-методических, информационных, консультационных (консалдинговых) и маркетинговых услуг в сфере образования.</t>
  </si>
  <si>
    <t>Платные образовательные услуги: Реализация основных программ профессионального обучения-программы профессиональной подготовки по профессиям рабочих, должностям служащих, программы переподготовки рабочих, служащих, программы повышения квалификации рабочих, служащих (в соответствии с имеющейся лизензией).</t>
  </si>
  <si>
    <t>Оказание услуг по организации досуга, физическому и эстетическому развитию личности.</t>
  </si>
  <si>
    <t>Реализация основных программ профессионального обучения-программы профессиональной подготовки по профессиям рабочих, должностям служащих, программы переподготовки рабочих, служащих, программы повышения квалификации рабочих, служащих (в соответствии с имеющейся лизензией).</t>
  </si>
  <si>
    <t>Лицензия на осуществление образовательной деятельности</t>
  </si>
  <si>
    <t>09 августа 2016г.</t>
  </si>
  <si>
    <t>бессрочно</t>
  </si>
  <si>
    <t>Свидетельство о государственной аккредитации</t>
  </si>
  <si>
    <t>Свидетельство о постановке на учет российской организации в налоговом органе по месту ее нахождения (первоночальное)</t>
  </si>
  <si>
    <t>02.08.1995г.</t>
  </si>
  <si>
    <t>серия 61 № 000504022</t>
  </si>
  <si>
    <t>Свидетельство о постановке на учет российской организации в налоговом органе по месту ее нахождения (ГБПОУ РО "БТЖТиС")</t>
  </si>
  <si>
    <t>26.07.2016г.</t>
  </si>
  <si>
    <t>серия 61 № 008074498</t>
  </si>
  <si>
    <t>Устав ГБПОУ РО "БТЖТиС"</t>
  </si>
  <si>
    <t xml:space="preserve">регистрационный № 6414                  серия 61 № Л01 № 0004054                                       </t>
  </si>
  <si>
    <t>Всего по учреждению:</t>
  </si>
  <si>
    <t>Руководящие работники</t>
  </si>
  <si>
    <t>2.1.</t>
  </si>
  <si>
    <t xml:space="preserve"> в том числе руководитель</t>
  </si>
  <si>
    <t>Педагогические работники</t>
  </si>
  <si>
    <t>3.1.</t>
  </si>
  <si>
    <t>из них: преподаватели</t>
  </si>
  <si>
    <t>3.2.</t>
  </si>
  <si>
    <t xml:space="preserve">        мастера</t>
  </si>
  <si>
    <t>Рабочие</t>
  </si>
  <si>
    <t>Прочий персонал</t>
  </si>
  <si>
    <t>1.1. Основные средства</t>
  </si>
  <si>
    <t>Жилые помещения</t>
  </si>
  <si>
    <t>Машины и оборудование</t>
  </si>
  <si>
    <t>Транспортные средства</t>
  </si>
  <si>
    <t>Прочие основные средства</t>
  </si>
  <si>
    <t>1.2. Амортизация основных средств</t>
  </si>
  <si>
    <t>Амортизация жилых помещений</t>
  </si>
  <si>
    <t>Амортизация машин и оборудования</t>
  </si>
  <si>
    <t>Амортизация транспортных средств</t>
  </si>
  <si>
    <t>Амортизация прочих основных средств</t>
  </si>
  <si>
    <t>1.3. Остаточная стоимость основных средств</t>
  </si>
  <si>
    <t>Остаточная стоимость жилых помещений</t>
  </si>
  <si>
    <t>Остаточная стоимость нежилых помещений</t>
  </si>
  <si>
    <t>Остаточная стоимость сооружений</t>
  </si>
  <si>
    <t>Остаточная стоимость машин и оборудования</t>
  </si>
  <si>
    <t>Остаточная стоимость транспортных средств</t>
  </si>
  <si>
    <t>Остаточная стоимость производственного и хозяй- ственного инвентаря</t>
  </si>
  <si>
    <t>Остаточная стоимость библиотечного фонда</t>
  </si>
  <si>
    <t>Остаточная стоимость прочих основных средств</t>
  </si>
  <si>
    <t>1.4. Вложения в  основные средства</t>
  </si>
  <si>
    <t xml:space="preserve">1.5. Основные средства в пути </t>
  </si>
  <si>
    <t>2.1. Нематериальные активы</t>
  </si>
  <si>
    <t>2.2 Амортизация нематериальных активов</t>
  </si>
  <si>
    <t>2.3 Остаточная стоимость нематериальных активов</t>
  </si>
  <si>
    <t>2.4.Вложения в нематериальные активы</t>
  </si>
  <si>
    <t>3.1. Непризведенные активы</t>
  </si>
  <si>
    <t>Земля</t>
  </si>
  <si>
    <t>Ресурсы недр</t>
  </si>
  <si>
    <t>Прочие непроизведенные активы</t>
  </si>
  <si>
    <t>3.2. Вложения в непроизведенные активы</t>
  </si>
  <si>
    <t>4.1. Материальные запасы</t>
  </si>
  <si>
    <t>Главному бухгалтеру! Предлагаем данную таблицу для сдачи отчета о результатах деятельности, а именно II раздел. Результат деятельности учреждения табл. 2.1.</t>
  </si>
  <si>
    <t>сч.020974000 "Расчеты по ущербу материальных запасов"</t>
  </si>
  <si>
    <t>03022100 "Расчеты по услугам связи"</t>
  </si>
  <si>
    <t>03022300 "Расчеты по коммунальным услугам"</t>
  </si>
  <si>
    <t>дополнительное профессиональное образование по профессии "Электрогазосварщик"-576 часов</t>
  </si>
  <si>
    <t>дополнительное профессиональное образование по профессии "Штукатур"-288 часов</t>
  </si>
  <si>
    <t>дополнительное профессиональное образование по профессии "Штукатур"повышение квалификации-160 часов</t>
  </si>
  <si>
    <t>дополнительное профессиональное образование по профессии "Электрогазосварщик"-повышение квалификации-360 часов</t>
  </si>
  <si>
    <t>дополнительное профессиональное образование по профессии "Электрогазосварщик"-для студентов</t>
  </si>
  <si>
    <t>дополнительное профессиональное образование по профессии "Столяр строительный"-576 час.</t>
  </si>
  <si>
    <t>дополнительное профессиональное образование по профессии "Слесарь-ремонтник"-576 часов</t>
  </si>
  <si>
    <t>дополнительное профессиональное образование по профессии "Слесарь по сборке металлоконструкций"-576 часов</t>
  </si>
  <si>
    <t>дополнительное профессиональное образование по профессии "Слесарь по ремонту автомобилей"-576 часов</t>
  </si>
  <si>
    <t>дополнительное профессиональное образование по профессии "Слесарь механосборочных работ"-576 часов</t>
  </si>
  <si>
    <t>дополнительное профессиональное образование по профессии "Портной"-1152 часов</t>
  </si>
  <si>
    <t>дополнительное профессиональное образование по профессии "Плотник"-288 часов</t>
  </si>
  <si>
    <t>дополнительное профессиональное образование по профессии "Облицовщик-плиточник"-432 часов</t>
  </si>
  <si>
    <t>дополнительное профессиональное образование по профессии "Облицовщик-плиточник" повышение квалификации-240 часов</t>
  </si>
  <si>
    <t>дополнительное профессиональное образование по профессии "Каменщик"-432 часов</t>
  </si>
  <si>
    <t>дополнительное профессиональное образование по профессии "Каменщик" повышение квалификации-240 часов</t>
  </si>
  <si>
    <t>дополнительное профессиональное образование по профессии "Помощник машиниста электровоза, тепловлоза"-720 часов</t>
  </si>
  <si>
    <t>дополнительное профессиональное образование по профессии "Помощник машиниста электровоза, тепловлоза" для студентов-308 часов</t>
  </si>
  <si>
    <t>дополнительное профессиональное образование по профессии "Повар" -720 часов</t>
  </si>
  <si>
    <t>Услуги среднего профессионального образования по программам подготовки квалифицированных рабочих (служащих) очная форма обучения</t>
  </si>
  <si>
    <t>бесплатные</t>
  </si>
  <si>
    <t xml:space="preserve">платные
</t>
  </si>
  <si>
    <t>нет</t>
  </si>
  <si>
    <t>Доходы - всего  в том числе:</t>
  </si>
  <si>
    <t>1.1</t>
  </si>
  <si>
    <t>ДОХОДЫ ОТ ОКАЗАНИЯ ПЛАТНЫХ УСЛУГ (РАБОТ) собственные доходы</t>
  </si>
  <si>
    <t>1.2</t>
  </si>
  <si>
    <t>ДОХОДЫ ОТ ОКАЗАНИЯ ПЛАТНЫХ УСЛУГ (РАБОТ) субсидия на выполнение государственного задания</t>
  </si>
  <si>
    <t>1.3</t>
  </si>
  <si>
    <t>ПРОЧИЕ ДОХОДЫ- субсидии на иные цели</t>
  </si>
  <si>
    <t>Расходы - всего     в том числе:</t>
  </si>
  <si>
    <t>Заработная плата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</si>
  <si>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</si>
  <si>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</si>
  <si>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</si>
  <si>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</si>
  <si>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</si>
  <si>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</si>
  <si>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</si>
  <si>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</si>
  <si>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</si>
  <si>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</si>
  <si>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</si>
  <si>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45571921,83 (3618288,79)</t>
  </si>
  <si>
    <t>11464885,49                       (803713,07)</t>
  </si>
  <si>
    <t>35824,82                             (3158,27)</t>
  </si>
  <si>
    <t>5786894,57 (350042,10)</t>
  </si>
  <si>
    <t>19</t>
  </si>
  <si>
    <t>16.04.2019</t>
  </si>
  <si>
    <t>Платные образовательные услуги: Реализация сверх установленного государственного задания основных профессиональных образовательных программ:-образовательные программы среднего профессионального образования-программы подготовки квалифицированных рабочих, служащих( в соответствии с имеющейс лицензией)-образовательные программы среднего профессионального образования- программы подготовки специалистов среднего звена (в соответствии с соответствующей лицензией).</t>
  </si>
  <si>
    <t>Платные образовательные услуги: Реализация дополнительного профессионального образования: дополнительных профессиональных программ- программ повышения квалификации и программ профессиональной переподготовки (в соответствии с имеющейся лицензией).</t>
  </si>
  <si>
    <t>Реализация мер социальной поддержки отдельных категорий обучающихся в соответствии с действующим законодательством.</t>
  </si>
  <si>
    <t>Организация питания обучающихся в специально отведенном помещении в соответствии с действующим законодательством.</t>
  </si>
  <si>
    <t>Оказание первичной медико-санитарной помощи обучающимся в порядке, установленном законодательством в сфере охраны здоровья.</t>
  </si>
  <si>
    <t>Организация и проведение научных и практических конференций, семинаров, круглых столов, выставок, олимпиад, конкурсов, культурно-массовых мероприятий, в том числе с участием иностранных юридических и физических лиц.</t>
  </si>
  <si>
    <t>Реализация дополнительных образовательных программ (в соответствии с имеющейся лицензией): дополнительные общеразвивающих программ и дополнительных предпрофессиональных программ.</t>
  </si>
  <si>
    <t>Исчерпывающий перечень иных, приносящих доход видов деятельности Учреждения, в том числе посредством заключения с юридическимии лицами и физическими лицами договоров (гражданско-правовых договоров, государственных контрактов) оказания платных услуг, выполнения работ:-выполнение копировальных и множительных работ. Изготовление учебно-наглядных пособий, содержащих обучающие программы, информационные материалы. Предоставление услуг столовой (буфета), реализация продукции общественного питания, изготовленной или приобретенной за счет средств от приносящей доход деятельности. Реализация собственной продукции, работ и услуг: производство столярно-плотничных, швейных, хлебобулочных, кондитерских и кулинарных изделий, учебно-наглядных пособий; выполнение слесарных и сварочных работ; услуг по ремонту зданий и сооружений.</t>
  </si>
  <si>
    <t>Дополнения и изменения в Устав ГБПОУ РО "БТЖТиС"</t>
  </si>
  <si>
    <t>20.09.2018г.</t>
  </si>
  <si>
    <t>20 февраля 2018г.</t>
  </si>
  <si>
    <t>регистрационный № 3193                    серия 61 АО1 №0002510</t>
  </si>
  <si>
    <t>20 февраля 2024г.</t>
  </si>
  <si>
    <t>1.4. Средняя заработная плата сотрудников учреждения за 2018 год</t>
  </si>
  <si>
    <t>- прочие педагогические работники (исходя из ставок по штатному расписанию)</t>
  </si>
  <si>
    <t>Увеличение штатных единиц мастеров п/о (на 10,5) , в связи с полным укомплектованием групп производственного обучения.</t>
  </si>
  <si>
    <t>Уменьшение штатных единиц преподавателей (на 3,2), в связи с выделением прочих педагогических работников.</t>
  </si>
  <si>
    <t>Увеличение штатных единиц прочих педагогических работников (5) , в связи с обязательным наличием педагог-психолог, социальный педагог.</t>
  </si>
  <si>
    <t>Уменьшение штатных единиц рабочих (на 5), в связи с оптимизацией расходов.</t>
  </si>
  <si>
    <t>Нефинансовые активы на начало года (01.01.2018)</t>
  </si>
  <si>
    <t>Нефинансовые активы на конец года (01.01.2019)</t>
  </si>
  <si>
    <t>1. ДВИЖЕНИЕ ОСНОВНЫХ СРЕДСТВ</t>
  </si>
  <si>
    <t>Нежилые помещения (здания и сооружения)</t>
  </si>
  <si>
    <t>Инвестиционная недвижимость</t>
  </si>
  <si>
    <t>Инвентарь производственный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</si>
  <si>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</si>
  <si>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</si>
  <si>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</si>
  <si>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производственного и хозяйственного</t>
  </si>
  <si>
    <t>Амортизация биологических ресурсов</t>
  </si>
  <si>
    <t>Остаточная стоимость нежилых помещений (зданий и сооружений)</t>
  </si>
  <si>
    <t>Остаточная инвестиционной недвижимости</t>
  </si>
  <si>
    <t>Остаточная стоимость инвентаря производственного и хозяйственного</t>
  </si>
  <si>
    <t>Остаточная стоимость биологических ресурсов</t>
  </si>
  <si>
    <t>2. ДВИЖЕНИЕ НЕМАТЕРИАЛЬНЫХ АКТИВОВ</t>
  </si>
  <si>
    <t>3. ДВИЖЕНИЕ НЕПРОИЗВЕДЕННЫХ АКТИВОВ</t>
  </si>
  <si>
    <t>4. ДВИЖЕНИЕ МАТЕРИАЛЬНЫХ ЗАПАСОВ</t>
  </si>
  <si>
    <t>5. ПРАВА ПОЛЬЗОВАНИЯ АКТИВАМИ</t>
  </si>
  <si>
    <t>5.1. Права пользования нефинансовыми активами</t>
  </si>
  <si>
    <t>Права пользования жилыми помещениями</t>
  </si>
  <si>
    <t>Права пользования нежилыми помещениями (зданиями и сооружениями)</t>
  </si>
  <si>
    <t>Права пользования машинами и оборудованием</t>
  </si>
  <si>
    <t>Права пользования транспортными средствами</t>
  </si>
  <si>
    <t>Права пользования инвентарем производственным и хозяйственным</t>
  </si>
  <si>
    <t>Права пользования биологическими ресурсами</t>
  </si>
  <si>
    <t>Права пользования прочими основными средствами</t>
  </si>
  <si>
    <t>Права пользования непроизведенными активами</t>
  </si>
  <si>
    <t>5.2. Амортизация прав пользования нефинансовыми активами</t>
  </si>
  <si>
    <t>Амортизация прав пользования жилыми помещениями</t>
  </si>
  <si>
    <t>Амортизация прав пользования нежилыми помещениями (зданиями и сооружениями)</t>
  </si>
  <si>
    <t>Амортизация прав пользования машинами и оборудованием</t>
  </si>
  <si>
    <t>Амортизация прав пользования транспортными средствами</t>
  </si>
  <si>
    <t>Амортизация прав пользования инвентарем производственным и хозяйственным</t>
  </si>
  <si>
    <t>Амортизация прав пользования биологическими ресурсами</t>
  </si>
  <si>
    <t>Амортизация прав пользования прочими основными средствами</t>
  </si>
  <si>
    <t>Амортизация прав пользования непроизведенными активами</t>
  </si>
  <si>
    <t>5.3. Остаточная стоимость прав пользования нефинансовыми активами</t>
  </si>
  <si>
    <t>Остаточная стоимость  прав пользования жилыми помещениями</t>
  </si>
  <si>
    <t>Остаточная стоимость  прав пользования нежилыми помещениями (зданиями и сооружениями)</t>
  </si>
  <si>
    <t>Остаточная стоимость  прав пользования машинами и оборудованием</t>
  </si>
  <si>
    <t>Остаточная стоимость  прав пользования транспортными средствами</t>
  </si>
  <si>
    <t>Остаточная стоимость  прав пользования инвентарем производственным и хозяйственным</t>
  </si>
  <si>
    <t>Остаточная стоимость  прав пользования биологическими ресурсами</t>
  </si>
  <si>
    <t>Остаточная стоимость  прав пользования прочими основными средствами</t>
  </si>
  <si>
    <t>Остаточная стоимость  прав пользования непроизведенными активами</t>
  </si>
  <si>
    <t>45492467,11 (3459379,35)</t>
  </si>
  <si>
    <t>35824,82                             (2742,22)</t>
  </si>
  <si>
    <t>11767594,89                       (224811,49)</t>
  </si>
  <si>
    <t>5786894,57 (273616,47)</t>
  </si>
  <si>
    <t>01</t>
  </si>
  <si>
    <t>января</t>
  </si>
  <si>
    <t>01.01.2019</t>
  </si>
  <si>
    <t>о результатах деятельности государственного учреждения, находящегося в ведении министерства общего и профессионального образования Ростовской области, и закрепленного за ним имущества за 2018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</si>
</sst>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8">
    <font>
      <sz val="11"/>
      <color theme="1"/>
      <name val="Times New Roman"/>
      <family val="2"/>
    </font>
    <font>
      <sz val="48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color indexed="8"/>
      <name val="Times New Roman"/>
      <family val="2"/>
    </font>
    <font>
      <b/>
      <sz val="18"/>
      <color indexed="8"/>
      <name val="Times New Roman"/>
      <family val="2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color indexed="8"/>
      <name val="Times New Roman"/>
      <family val="2"/>
    </font>
    <font>
      <b/>
      <i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48"/>
      <color indexed="17"/>
      <name val="Calibri"/>
      <family val="2"/>
    </font>
    <font>
      <sz val="48"/>
      <color indexed="20"/>
      <name val="Calibri"/>
      <family val="2"/>
    </font>
    <font>
      <sz val="48"/>
      <color indexed="60"/>
      <name val="Calibri"/>
      <family val="2"/>
    </font>
    <font>
      <sz val="48"/>
      <color indexed="62"/>
      <name val="Calibri"/>
      <family val="2"/>
    </font>
    <font>
      <b/>
      <sz val="48"/>
      <color indexed="63"/>
      <name val="Calibri"/>
      <family val="2"/>
    </font>
    <font>
      <b/>
      <sz val="48"/>
      <color indexed="52"/>
      <name val="Calibri"/>
      <family val="2"/>
    </font>
    <font>
      <sz val="48"/>
      <color indexed="52"/>
      <name val="Calibri"/>
      <family val="2"/>
    </font>
    <font>
      <b/>
      <sz val="48"/>
      <color indexed="9"/>
      <name val="Calibri"/>
      <family val="2"/>
    </font>
    <font>
      <sz val="48"/>
      <color indexed="10"/>
      <name val="Calibri"/>
      <family val="2"/>
    </font>
    <font>
      <i/>
      <sz val="48"/>
      <color indexed="23"/>
      <name val="Calibri"/>
      <family val="2"/>
    </font>
    <font>
      <b/>
      <sz val="48"/>
      <color indexed="8"/>
      <name val="Calibri"/>
      <family val="2"/>
    </font>
    <font>
      <sz val="48"/>
      <color indexed="9"/>
      <name val="Calibri"/>
      <family val="2"/>
    </font>
    <font>
      <sz val="48"/>
      <color theme="1"/>
      <name val="Calibri"/>
      <family val="2"/>
    </font>
    <font>
      <sz val="48"/>
      <color theme="0"/>
      <name val="Calibri"/>
      <family val="2"/>
    </font>
    <font>
      <sz val="48"/>
      <color rgb="FF3F3F76"/>
      <name val="Calibri"/>
      <family val="2"/>
    </font>
    <font>
      <b/>
      <sz val="48"/>
      <color rgb="FF3F3F3F"/>
      <name val="Calibri"/>
      <family val="2"/>
    </font>
    <font>
      <b/>
      <sz val="4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48"/>
      <color theme="1"/>
      <name val="Calibri"/>
      <family val="2"/>
    </font>
    <font>
      <b/>
      <sz val="48"/>
      <color theme="0"/>
      <name val="Calibri"/>
      <family val="2"/>
    </font>
    <font>
      <b/>
      <sz val="18"/>
      <color theme="3"/>
      <name val="Cambria"/>
      <family val="2"/>
    </font>
    <font>
      <sz val="48"/>
      <color rgb="FF9C6500"/>
      <name val="Calibri"/>
      <family val="2"/>
    </font>
    <font>
      <sz val="11"/>
      <color theme="1"/>
      <name val="Calibri"/>
      <family val="2"/>
    </font>
    <font>
      <sz val="48"/>
      <color rgb="FF9C0006"/>
      <name val="Calibri"/>
      <family val="2"/>
    </font>
    <font>
      <i/>
      <sz val="48"/>
      <color rgb="FF7F7F7F"/>
      <name val="Calibri"/>
      <family val="2"/>
    </font>
    <font>
      <sz val="48"/>
      <color rgb="FFFA7D00"/>
      <name val="Calibri"/>
      <family val="2"/>
    </font>
    <font>
      <sz val="48"/>
      <color rgb="FFFF0000"/>
      <name val="Calibri"/>
      <family val="2"/>
    </font>
    <font>
      <sz val="48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2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0" fillId="0" borderId="0" xfId="53">
      <alignment/>
      <protection/>
    </xf>
    <xf numFmtId="0" fontId="57" fillId="0" borderId="0" xfId="0" applyFont="1" applyAlignment="1">
      <alignment horizontal="right" vertical="center"/>
    </xf>
    <xf numFmtId="0" fontId="3" fillId="0" borderId="0" xfId="52">
      <alignment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>
      <alignment vertical="top"/>
      <protection/>
    </xf>
    <xf numFmtId="0" fontId="7" fillId="0" borderId="0" xfId="52" applyFont="1" applyBorder="1" applyAlignment="1">
      <alignment horizontal="center" vertical="top" wrapText="1"/>
      <protection/>
    </xf>
    <xf numFmtId="0" fontId="8" fillId="0" borderId="0" xfId="52" applyFont="1" applyAlignment="1">
      <alignment horizontal="center" vertical="top"/>
      <protection/>
    </xf>
    <xf numFmtId="49" fontId="8" fillId="0" borderId="0" xfId="52" applyNumberFormat="1" applyFont="1" applyBorder="1" applyAlignment="1">
      <alignment horizontal="center" vertical="top"/>
      <protection/>
    </xf>
    <xf numFmtId="49" fontId="7" fillId="0" borderId="0" xfId="52" applyNumberFormat="1" applyFont="1" applyBorder="1" applyAlignment="1">
      <alignment horizontal="left"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 applyAlignment="1">
      <alignment horizontal="right" wrapText="1"/>
      <protection/>
    </xf>
    <xf numFmtId="0" fontId="7" fillId="0" borderId="0" xfId="52" applyFont="1">
      <alignment/>
      <protection/>
    </xf>
    <xf numFmtId="49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49" fontId="7" fillId="0" borderId="0" xfId="52" applyNumberFormat="1" applyFont="1" applyFill="1" applyBorder="1" applyAlignment="1">
      <alignment horizontal="left"/>
      <protection/>
    </xf>
    <xf numFmtId="0" fontId="7" fillId="0" borderId="0" xfId="52" applyFont="1" applyBorder="1" applyAlignment="1">
      <alignment wrapText="1"/>
      <protection/>
    </xf>
    <xf numFmtId="0" fontId="7" fillId="0" borderId="0" xfId="52" applyFont="1" applyBorder="1">
      <alignment/>
      <protection/>
    </xf>
    <xf numFmtId="0" fontId="7" fillId="0" borderId="11" xfId="52" applyFont="1" applyBorder="1" applyAlignment="1">
      <alignment wrapText="1"/>
      <protection/>
    </xf>
    <xf numFmtId="0" fontId="7" fillId="0" borderId="11" xfId="52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2" xfId="52" applyFont="1" applyBorder="1" applyAlignment="1">
      <alignment horizontal="right"/>
      <protection/>
    </xf>
    <xf numFmtId="0" fontId="7" fillId="0" borderId="11" xfId="52" applyFont="1" applyBorder="1" applyAlignment="1">
      <alignment horizontal="right"/>
      <protection/>
    </xf>
    <xf numFmtId="0" fontId="7" fillId="0" borderId="13" xfId="52" applyFont="1" applyBorder="1" applyAlignment="1">
      <alignment vertical="center" wrapText="1"/>
      <protection/>
    </xf>
    <xf numFmtId="0" fontId="7" fillId="0" borderId="13" xfId="52" applyFont="1" applyBorder="1" applyAlignment="1">
      <alignment vertical="center"/>
      <protection/>
    </xf>
    <xf numFmtId="0" fontId="7" fillId="0" borderId="0" xfId="52" applyFont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49" fontId="7" fillId="0" borderId="0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Alignment="1">
      <alignment horizontal="left"/>
      <protection/>
    </xf>
    <xf numFmtId="0" fontId="0" fillId="33" borderId="0" xfId="0" applyFill="1" applyAlignment="1">
      <alignment/>
    </xf>
    <xf numFmtId="0" fontId="58" fillId="33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/>
    </xf>
    <xf numFmtId="0" fontId="59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justify" vertical="center" wrapText="1"/>
    </xf>
    <xf numFmtId="1" fontId="57" fillId="0" borderId="14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justify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justify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1" fillId="33" borderId="0" xfId="0" applyFont="1" applyFill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justify" vertical="top"/>
    </xf>
    <xf numFmtId="0" fontId="0" fillId="0" borderId="10" xfId="0" applyBorder="1" applyAlignment="1">
      <alignment vertical="top"/>
    </xf>
    <xf numFmtId="0" fontId="62" fillId="0" borderId="10" xfId="0" applyFont="1" applyBorder="1" applyAlignment="1">
      <alignment horizontal="left" vertical="top" wrapText="1"/>
    </xf>
    <xf numFmtId="2" fontId="0" fillId="0" borderId="10" xfId="0" applyNumberFormat="1" applyBorder="1" applyAlignment="1">
      <alignment vertical="top" wrapText="1"/>
    </xf>
    <xf numFmtId="1" fontId="0" fillId="0" borderId="10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2" fontId="0" fillId="0" borderId="16" xfId="0" applyNumberFormat="1" applyBorder="1" applyAlignment="1">
      <alignment vertical="top" wrapText="1"/>
    </xf>
    <xf numFmtId="4" fontId="0" fillId="33" borderId="10" xfId="54" applyNumberFormat="1" applyFont="1" applyFill="1" applyBorder="1" applyAlignment="1">
      <alignment horizontal="center" vertical="top" wrapText="1"/>
      <protection/>
    </xf>
    <xf numFmtId="3" fontId="0" fillId="33" borderId="10" xfId="54" applyNumberFormat="1" applyFont="1" applyFill="1" applyBorder="1" applyAlignment="1">
      <alignment horizontal="center" vertical="top" wrapText="1"/>
      <protection/>
    </xf>
    <xf numFmtId="164" fontId="0" fillId="33" borderId="10" xfId="54" applyNumberFormat="1" applyFont="1" applyFill="1" applyBorder="1" applyAlignment="1">
      <alignment horizontal="center" vertical="top" wrapText="1"/>
      <protection/>
    </xf>
    <xf numFmtId="4" fontId="59" fillId="34" borderId="10" xfId="54" applyNumberFormat="1" applyFont="1" applyFill="1" applyBorder="1" applyAlignment="1">
      <alignment horizontal="center" vertical="top" wrapText="1"/>
      <protection/>
    </xf>
    <xf numFmtId="4" fontId="0" fillId="35" borderId="10" xfId="54" applyNumberFormat="1" applyFont="1" applyFill="1" applyBorder="1" applyAlignment="1">
      <alignment horizontal="center" vertical="top" wrapText="1"/>
      <protection/>
    </xf>
    <xf numFmtId="164" fontId="59" fillId="34" borderId="10" xfId="54" applyNumberFormat="1" applyFont="1" applyFill="1" applyBorder="1" applyAlignment="1">
      <alignment horizontal="center" vertical="top" wrapText="1"/>
      <protection/>
    </xf>
    <xf numFmtId="4" fontId="0" fillId="0" borderId="10" xfId="54" applyNumberFormat="1" applyFont="1" applyFill="1" applyBorder="1" applyAlignment="1">
      <alignment horizontal="center" vertical="top" wrapText="1"/>
      <protection/>
    </xf>
    <xf numFmtId="0" fontId="0" fillId="33" borderId="0" xfId="55" applyFont="1" applyFill="1" applyAlignment="1">
      <alignment vertical="top" wrapText="1"/>
      <protection/>
    </xf>
    <xf numFmtId="164" fontId="0" fillId="33" borderId="0" xfId="55" applyNumberFormat="1" applyFont="1" applyFill="1" applyAlignment="1">
      <alignment vertical="top" wrapText="1"/>
      <protection/>
    </xf>
    <xf numFmtId="4" fontId="0" fillId="33" borderId="0" xfId="55" applyNumberFormat="1" applyFont="1" applyFill="1" applyAlignment="1">
      <alignment horizontal="center" vertical="top" wrapText="1"/>
      <protection/>
    </xf>
    <xf numFmtId="0" fontId="0" fillId="33" borderId="0" xfId="55" applyFont="1" applyFill="1" applyAlignment="1">
      <alignment horizontal="center" vertical="top" wrapText="1"/>
      <protection/>
    </xf>
    <xf numFmtId="0" fontId="59" fillId="34" borderId="0" xfId="55" applyFont="1" applyFill="1" applyAlignment="1">
      <alignment vertical="top" wrapText="1"/>
      <protection/>
    </xf>
    <xf numFmtId="0" fontId="0" fillId="34" borderId="0" xfId="55" applyFont="1" applyFill="1" applyAlignment="1">
      <alignment vertical="top" wrapText="1"/>
      <protection/>
    </xf>
    <xf numFmtId="0" fontId="59" fillId="33" borderId="0" xfId="55" applyFont="1" applyFill="1" applyAlignment="1">
      <alignment vertical="top" wrapText="1"/>
      <protection/>
    </xf>
    <xf numFmtId="0" fontId="56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49" fontId="57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3" fillId="0" borderId="10" xfId="0" applyFont="1" applyBorder="1" applyAlignment="1">
      <alignment wrapText="1"/>
    </xf>
    <xf numFmtId="0" fontId="0" fillId="33" borderId="10" xfId="54" applyFont="1" applyFill="1" applyBorder="1" applyAlignment="1">
      <alignment horizontal="center" vertical="top" wrapText="1"/>
      <protection/>
    </xf>
    <xf numFmtId="0" fontId="57" fillId="0" borderId="10" xfId="0" applyFont="1" applyBorder="1" applyAlignment="1">
      <alignment horizontal="center"/>
    </xf>
    <xf numFmtId="49" fontId="0" fillId="0" borderId="10" xfId="0" applyNumberFormat="1" applyBorder="1" applyAlignment="1">
      <alignment wrapText="1"/>
    </xf>
    <xf numFmtId="0" fontId="17" fillId="33" borderId="10" xfId="0" applyFont="1" applyFill="1" applyBorder="1" applyAlignment="1" applyProtection="1">
      <alignment horizontal="left" vertical="top" wrapText="1"/>
      <protection/>
    </xf>
    <xf numFmtId="0" fontId="18" fillId="34" borderId="10" xfId="0" applyFont="1" applyFill="1" applyBorder="1" applyAlignment="1" applyProtection="1">
      <alignment horizontal="left" vertical="top" wrapText="1"/>
      <protection/>
    </xf>
    <xf numFmtId="4" fontId="59" fillId="35" borderId="10" xfId="54" applyNumberFormat="1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 applyProtection="1">
      <alignment horizontal="left" vertical="top" wrapText="1"/>
      <protection/>
    </xf>
    <xf numFmtId="4" fontId="0" fillId="33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 applyProtection="1">
      <alignment horizontal="center" vertical="top" wrapText="1"/>
      <protection/>
    </xf>
    <xf numFmtId="4" fontId="17" fillId="34" borderId="10" xfId="0" applyNumberFormat="1" applyFont="1" applyFill="1" applyBorder="1" applyAlignment="1" applyProtection="1">
      <alignment horizontal="center" vertical="top" wrapText="1"/>
      <protection/>
    </xf>
    <xf numFmtId="4" fontId="59" fillId="34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 applyProtection="1">
      <alignment horizontal="left"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10" xfId="0" applyNumberFormat="1" applyFont="1" applyFill="1" applyBorder="1" applyAlignment="1">
      <alignment horizontal="center" vertical="top" wrapText="1"/>
    </xf>
    <xf numFmtId="164" fontId="0" fillId="0" borderId="10" xfId="54" applyNumberFormat="1" applyFont="1" applyFill="1" applyBorder="1" applyAlignment="1">
      <alignment horizontal="center" vertical="top" wrapText="1"/>
      <protection/>
    </xf>
    <xf numFmtId="4" fontId="17" fillId="35" borderId="10" xfId="0" applyNumberFormat="1" applyFont="1" applyFill="1" applyBorder="1" applyAlignment="1" applyProtection="1">
      <alignment horizontal="center" vertical="top" wrapText="1"/>
      <protection/>
    </xf>
    <xf numFmtId="0" fontId="18" fillId="35" borderId="10" xfId="0" applyFont="1" applyFill="1" applyBorder="1" applyAlignment="1" applyProtection="1">
      <alignment horizontal="left" vertical="top" wrapText="1"/>
      <protection/>
    </xf>
    <xf numFmtId="164" fontId="59" fillId="35" borderId="10" xfId="54" applyNumberFormat="1" applyFont="1" applyFill="1" applyBorder="1" applyAlignment="1">
      <alignment horizontal="center" vertical="top" wrapText="1"/>
      <protection/>
    </xf>
    <xf numFmtId="4" fontId="17" fillId="0" borderId="10" xfId="0" applyNumberFormat="1" applyFont="1" applyFill="1" applyBorder="1" applyAlignment="1" applyProtection="1">
      <alignment horizontal="center" vertical="top" wrapText="1"/>
      <protection/>
    </xf>
    <xf numFmtId="4" fontId="59" fillId="0" borderId="10" xfId="0" applyNumberFormat="1" applyFont="1" applyFill="1" applyBorder="1" applyAlignment="1">
      <alignment horizontal="center" vertical="top" wrapText="1"/>
    </xf>
    <xf numFmtId="4" fontId="59" fillId="0" borderId="10" xfId="54" applyNumberFormat="1" applyFont="1" applyFill="1" applyBorder="1" applyAlignment="1">
      <alignment horizontal="center" vertical="top" wrapText="1"/>
      <protection/>
    </xf>
    <xf numFmtId="164" fontId="59" fillId="0" borderId="10" xfId="54" applyNumberFormat="1" applyFont="1" applyFill="1" applyBorder="1" applyAlignment="1">
      <alignment horizontal="center" vertical="top" wrapText="1"/>
      <protection/>
    </xf>
    <xf numFmtId="0" fontId="0" fillId="33" borderId="10" xfId="0" applyFont="1" applyFill="1" applyBorder="1" applyAlignment="1">
      <alignment horizontal="center" vertical="top" wrapText="1"/>
    </xf>
    <xf numFmtId="4" fontId="0" fillId="35" borderId="10" xfId="0" applyNumberFormat="1" applyFont="1" applyFill="1" applyBorder="1" applyAlignment="1">
      <alignment horizontal="center" vertical="top" wrapText="1"/>
    </xf>
    <xf numFmtId="0" fontId="64" fillId="35" borderId="10" xfId="0" applyFont="1" applyFill="1" applyBorder="1" applyAlignment="1">
      <alignment vertical="top" wrapText="1"/>
    </xf>
    <xf numFmtId="4" fontId="64" fillId="35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vertical="top" wrapText="1"/>
    </xf>
    <xf numFmtId="4" fontId="0" fillId="33" borderId="0" xfId="0" applyNumberFormat="1" applyFont="1" applyFill="1" applyAlignment="1">
      <alignment horizontal="center" vertical="top" wrapText="1"/>
    </xf>
    <xf numFmtId="164" fontId="0" fillId="33" borderId="0" xfId="0" applyNumberFormat="1" applyFont="1" applyFill="1" applyAlignment="1">
      <alignment vertical="top" wrapTex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49" fontId="7" fillId="0" borderId="10" xfId="52" applyNumberFormat="1" applyFont="1" applyFill="1" applyBorder="1" applyAlignment="1" applyProtection="1">
      <alignment horizontal="center"/>
      <protection locked="0"/>
    </xf>
    <xf numFmtId="0" fontId="7" fillId="0" borderId="11" xfId="52" applyFont="1" applyBorder="1" applyAlignment="1">
      <alignment horizontal="center"/>
      <protection/>
    </xf>
    <xf numFmtId="0" fontId="7" fillId="0" borderId="0" xfId="52" applyFont="1" applyAlignment="1">
      <alignment horizontal="left" wrapText="1"/>
      <protection/>
    </xf>
    <xf numFmtId="0" fontId="10" fillId="0" borderId="0" xfId="52" applyFont="1" applyAlignment="1">
      <alignment horizontal="left" vertical="top" wrapText="1"/>
      <protection/>
    </xf>
    <xf numFmtId="0" fontId="7" fillId="0" borderId="0" xfId="52" applyFont="1" applyAlignment="1" applyProtection="1">
      <alignment horizontal="left" vertical="top" wrapText="1"/>
      <protection locked="0"/>
    </xf>
    <xf numFmtId="0" fontId="7" fillId="0" borderId="12" xfId="52" applyFont="1" applyBorder="1" applyAlignment="1">
      <alignment horizontal="left" wrapText="1"/>
      <protection/>
    </xf>
    <xf numFmtId="0" fontId="7" fillId="0" borderId="11" xfId="52" applyFont="1" applyBorder="1" applyAlignment="1">
      <alignment horizontal="left" wrapText="1"/>
      <protection/>
    </xf>
    <xf numFmtId="49" fontId="7" fillId="0" borderId="12" xfId="52" applyNumberFormat="1" applyFont="1" applyBorder="1" applyAlignment="1" applyProtection="1">
      <alignment horizontal="left" wrapText="1"/>
      <protection locked="0"/>
    </xf>
    <xf numFmtId="49" fontId="7" fillId="0" borderId="11" xfId="52" applyNumberFormat="1" applyFont="1" applyBorder="1" applyAlignment="1" applyProtection="1">
      <alignment horizontal="left" wrapText="1"/>
      <protection locked="0"/>
    </xf>
    <xf numFmtId="49" fontId="7" fillId="0" borderId="10" xfId="52" applyNumberFormat="1" applyFont="1" applyFill="1" applyBorder="1" applyAlignment="1">
      <alignment horizontal="center"/>
      <protection/>
    </xf>
    <xf numFmtId="0" fontId="7" fillId="0" borderId="13" xfId="52" applyFont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center" vertical="center"/>
      <protection/>
    </xf>
    <xf numFmtId="49" fontId="7" fillId="0" borderId="15" xfId="52" applyNumberFormat="1" applyFont="1" applyFill="1" applyBorder="1" applyAlignment="1">
      <alignment horizontal="center" vertical="center"/>
      <protection/>
    </xf>
    <xf numFmtId="49" fontId="7" fillId="0" borderId="13" xfId="52" applyNumberFormat="1" applyFont="1" applyFill="1" applyBorder="1" applyAlignment="1">
      <alignment horizontal="center" vertical="center"/>
      <protection/>
    </xf>
    <xf numFmtId="49" fontId="7" fillId="0" borderId="16" xfId="52" applyNumberFormat="1" applyFont="1" applyFill="1" applyBorder="1" applyAlignment="1">
      <alignment horizontal="center" vertical="center"/>
      <protection/>
    </xf>
    <xf numFmtId="49" fontId="7" fillId="0" borderId="12" xfId="52" applyNumberFormat="1" applyFont="1" applyBorder="1" applyAlignment="1" applyProtection="1">
      <alignment horizontal="left" vertical="center" wrapText="1"/>
      <protection locked="0"/>
    </xf>
    <xf numFmtId="49" fontId="7" fillId="0" borderId="11" xfId="52" applyNumberFormat="1" applyFont="1" applyBorder="1" applyAlignment="1" applyProtection="1">
      <alignment horizontal="left" vertical="center" wrapText="1"/>
      <protection locked="0"/>
    </xf>
    <xf numFmtId="0" fontId="7" fillId="0" borderId="0" xfId="52" applyFont="1" applyBorder="1" applyAlignment="1">
      <alignment horizontal="left" wrapText="1"/>
      <protection/>
    </xf>
    <xf numFmtId="0" fontId="7" fillId="0" borderId="11" xfId="52" applyFont="1" applyBorder="1" applyAlignment="1">
      <alignment horizontal="center" vertical="top"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 applyAlignment="1">
      <alignment horizontal="center"/>
      <protection/>
    </xf>
    <xf numFmtId="0" fontId="7" fillId="0" borderId="17" xfId="52" applyFont="1" applyBorder="1" applyAlignment="1">
      <alignment horizontal="center"/>
      <protection/>
    </xf>
    <xf numFmtId="49" fontId="7" fillId="0" borderId="11" xfId="52" applyNumberFormat="1" applyFont="1" applyFill="1" applyBorder="1" applyAlignment="1" applyProtection="1">
      <alignment horizontal="center"/>
      <protection locked="0"/>
    </xf>
    <xf numFmtId="0" fontId="7" fillId="0" borderId="0" xfId="52" applyFont="1" applyBorder="1" applyAlignment="1">
      <alignment horizontal="right"/>
      <protection/>
    </xf>
    <xf numFmtId="49" fontId="7" fillId="0" borderId="11" xfId="52" applyNumberFormat="1" applyFont="1" applyFill="1" applyBorder="1" applyAlignment="1" applyProtection="1">
      <alignment horizontal="left"/>
      <protection locked="0"/>
    </xf>
    <xf numFmtId="0" fontId="7" fillId="0" borderId="0" xfId="52" applyFont="1" applyAlignment="1">
      <alignment horizontal="left"/>
      <protection/>
    </xf>
    <xf numFmtId="0" fontId="7" fillId="0" borderId="0" xfId="52" applyFont="1" applyBorder="1" applyAlignment="1" applyProtection="1">
      <alignment horizontal="left" vertical="center" wrapText="1"/>
      <protection locked="0"/>
    </xf>
    <xf numFmtId="0" fontId="7" fillId="0" borderId="11" xfId="52" applyFont="1" applyBorder="1" applyAlignment="1" applyProtection="1">
      <alignment horizontal="left" vertical="center" wrapText="1"/>
      <protection locked="0"/>
    </xf>
    <xf numFmtId="0" fontId="8" fillId="0" borderId="0" xfId="52" applyFont="1" applyBorder="1" applyAlignment="1">
      <alignment horizontal="center" vertical="top"/>
      <protection/>
    </xf>
    <xf numFmtId="0" fontId="9" fillId="0" borderId="0" xfId="52" applyFont="1" applyAlignment="1">
      <alignment horizontal="center" wrapText="1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11" xfId="52" applyFont="1" applyFill="1" applyBorder="1" applyAlignment="1" applyProtection="1">
      <alignment horizontal="center"/>
      <protection locked="0"/>
    </xf>
    <xf numFmtId="0" fontId="8" fillId="0" borderId="0" xfId="52" applyFont="1" applyAlignment="1">
      <alignment horizontal="center" vertical="top"/>
      <protection/>
    </xf>
    <xf numFmtId="0" fontId="9" fillId="0" borderId="0" xfId="52" applyFont="1" applyAlignment="1">
      <alignment horizontal="center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7" fillId="0" borderId="11" xfId="52" applyFont="1" applyFill="1" applyBorder="1" applyAlignment="1" applyProtection="1">
      <alignment horizontal="center" wrapText="1"/>
      <protection locked="0"/>
    </xf>
    <xf numFmtId="0" fontId="56" fillId="0" borderId="11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left"/>
    </xf>
    <xf numFmtId="0" fontId="65" fillId="0" borderId="13" xfId="0" applyFont="1" applyBorder="1" applyAlignment="1">
      <alignment horizontal="left"/>
    </xf>
    <xf numFmtId="0" fontId="65" fillId="0" borderId="16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1" fillId="33" borderId="0" xfId="0" applyFont="1" applyFill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66" fillId="33" borderId="0" xfId="0" applyFont="1" applyFill="1" applyAlignment="1">
      <alignment horizontal="center" vertical="top" wrapText="1"/>
    </xf>
    <xf numFmtId="0" fontId="59" fillId="33" borderId="0" xfId="54" applyFont="1" applyFill="1" applyBorder="1" applyAlignment="1">
      <alignment horizontal="center" vertical="top" wrapText="1"/>
      <protection/>
    </xf>
    <xf numFmtId="0" fontId="0" fillId="33" borderId="10" xfId="54" applyFont="1" applyFill="1" applyBorder="1" applyAlignment="1">
      <alignment horizontal="center" vertical="top" wrapText="1"/>
      <protection/>
    </xf>
    <xf numFmtId="164" fontId="0" fillId="33" borderId="18" xfId="54" applyNumberFormat="1" applyFont="1" applyFill="1" applyBorder="1" applyAlignment="1">
      <alignment horizontal="center" vertical="top" wrapText="1"/>
      <protection/>
    </xf>
    <xf numFmtId="164" fontId="0" fillId="33" borderId="19" xfId="54" applyNumberFormat="1" applyFont="1" applyFill="1" applyBorder="1" applyAlignment="1">
      <alignment horizontal="center" vertical="top" wrapText="1"/>
      <protection/>
    </xf>
    <xf numFmtId="0" fontId="57" fillId="0" borderId="10" xfId="0" applyFont="1" applyBorder="1" applyAlignment="1">
      <alignment horizontal="center"/>
    </xf>
    <xf numFmtId="0" fontId="57" fillId="0" borderId="15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16" xfId="0" applyFont="1" applyBorder="1" applyAlignment="1">
      <alignment wrapText="1"/>
    </xf>
    <xf numFmtId="0" fontId="57" fillId="0" borderId="15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16" xfId="0" applyFont="1" applyBorder="1" applyAlignment="1">
      <alignment/>
    </xf>
    <xf numFmtId="2" fontId="57" fillId="0" borderId="10" xfId="0" applyNumberFormat="1" applyFont="1" applyBorder="1" applyAlignment="1">
      <alignment horizontal="center"/>
    </xf>
    <xf numFmtId="2" fontId="57" fillId="0" borderId="15" xfId="0" applyNumberFormat="1" applyFont="1" applyBorder="1" applyAlignment="1">
      <alignment horizontal="center" vertical="center" wrapText="1"/>
    </xf>
    <xf numFmtId="2" fontId="57" fillId="0" borderId="16" xfId="0" applyNumberFormat="1" applyFont="1" applyBorder="1" applyAlignment="1">
      <alignment horizontal="center" vertical="center" wrapText="1"/>
    </xf>
    <xf numFmtId="2" fontId="57" fillId="0" borderId="13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6" borderId="15" xfId="0" applyFill="1" applyBorder="1" applyAlignment="1">
      <alignment horizontal="center" wrapText="1"/>
    </xf>
    <xf numFmtId="0" fontId="0" fillId="36" borderId="13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5" fillId="0" borderId="0" xfId="0" applyFont="1" applyAlignment="1">
      <alignment horizontal="left" vertical="center" wrapText="1"/>
    </xf>
    <xf numFmtId="0" fontId="67" fillId="0" borderId="11" xfId="0" applyFont="1" applyBorder="1" applyAlignment="1">
      <alignment horizontal="center" wrapText="1"/>
    </xf>
    <xf numFmtId="0" fontId="57" fillId="0" borderId="15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57" fillId="0" borderId="16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left" vertical="top"/>
    </xf>
    <xf numFmtId="0" fontId="57" fillId="0" borderId="13" xfId="0" applyFont="1" applyBorder="1" applyAlignment="1">
      <alignment horizontal="left" vertical="top"/>
    </xf>
    <xf numFmtId="0" fontId="57" fillId="0" borderId="16" xfId="0" applyFont="1" applyBorder="1" applyAlignment="1">
      <alignment horizontal="left" vertical="top"/>
    </xf>
    <xf numFmtId="0" fontId="61" fillId="36" borderId="0" xfId="0" applyFont="1" applyFill="1" applyAlignment="1">
      <alignment horizontal="center" vertical="center"/>
    </xf>
    <xf numFmtId="0" fontId="56" fillId="36" borderId="11" xfId="0" applyFont="1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61" fillId="33" borderId="0" xfId="0" applyFont="1" applyFill="1" applyAlignment="1">
      <alignment horizontal="center" vertical="center"/>
    </xf>
    <xf numFmtId="1" fontId="67" fillId="0" borderId="0" xfId="0" applyNumberFormat="1" applyFont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1" fontId="67" fillId="0" borderId="15" xfId="0" applyNumberFormat="1" applyFont="1" applyBorder="1" applyAlignment="1">
      <alignment horizontal="center" vertical="center" wrapText="1"/>
    </xf>
    <xf numFmtId="1" fontId="67" fillId="0" borderId="13" xfId="0" applyNumberFormat="1" applyFont="1" applyBorder="1" applyAlignment="1">
      <alignment horizontal="center" vertical="center" wrapText="1"/>
    </xf>
    <xf numFmtId="1" fontId="67" fillId="0" borderId="16" xfId="0" applyNumberFormat="1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A41"/>
  <sheetViews>
    <sheetView tabSelected="1" view="pageBreakPreview" zoomScale="120" zoomScaleSheetLayoutView="120" zoomScalePageLayoutView="0" workbookViewId="0" topLeftCell="A18">
      <selection activeCell="B3" sqref="A3:DA38"/>
    </sheetView>
  </sheetViews>
  <sheetFormatPr defaultColWidth="0.85546875" defaultRowHeight="15"/>
  <cols>
    <col min="1" max="34" width="0.85546875" style="6" customWidth="1"/>
    <col min="35" max="16384" width="0.85546875" style="6" customWidth="1"/>
  </cols>
  <sheetData>
    <row r="1" spans="45:105" ht="12.75" customHeight="1">
      <c r="AS1" s="165" t="s">
        <v>17</v>
      </c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</row>
    <row r="2" spans="45:105" ht="75" customHeight="1">
      <c r="AS2" s="164" t="s">
        <v>162</v>
      </c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</row>
    <row r="3" ht="15.75">
      <c r="CX3" s="7"/>
    </row>
    <row r="5" spans="1:105" ht="15" customHeight="1">
      <c r="A5" s="150" t="s">
        <v>18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150" t="s">
        <v>19</v>
      </c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</row>
    <row r="6" spans="1:105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</row>
    <row r="7" spans="1:105" ht="51" customHeight="1">
      <c r="A7" s="166" t="s">
        <v>20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161" t="s">
        <v>180</v>
      </c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</row>
    <row r="8" spans="1:105" ht="15" customHeight="1">
      <c r="A8" s="158" t="s">
        <v>21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58" t="s">
        <v>21</v>
      </c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</row>
    <row r="9" spans="1:105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ht="1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8"/>
      <c r="P10" s="161" t="s">
        <v>22</v>
      </c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8"/>
      <c r="CB10" s="161" t="s">
        <v>181</v>
      </c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</row>
    <row r="11" spans="1:105" ht="15" customHeight="1">
      <c r="A11" s="158" t="s">
        <v>23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0"/>
      <c r="P11" s="158" t="s">
        <v>24</v>
      </c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58" t="s">
        <v>23</v>
      </c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0"/>
      <c r="CB11" s="158" t="s">
        <v>24</v>
      </c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</row>
    <row r="12" spans="1:105" ht="1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152" t="s">
        <v>298</v>
      </c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</row>
    <row r="13" spans="1:105" ht="15" customHeight="1">
      <c r="A13" s="162" t="s">
        <v>25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62" t="s">
        <v>25</v>
      </c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3"/>
      <c r="CY13" s="12"/>
      <c r="CZ13" s="12"/>
      <c r="DA13" s="12"/>
    </row>
    <row r="14" spans="1:105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14"/>
      <c r="CY14" s="8"/>
      <c r="CZ14" s="8"/>
      <c r="DA14" s="8"/>
    </row>
    <row r="15" spans="1:105" ht="1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14"/>
      <c r="CY15" s="8"/>
      <c r="CZ15" s="8"/>
      <c r="DA15" s="8"/>
    </row>
    <row r="16" spans="1:105" ht="15.75">
      <c r="A16" s="163" t="s">
        <v>26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</row>
    <row r="17" spans="1:105" ht="43.5" customHeight="1">
      <c r="A17" s="159" t="s">
        <v>371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</row>
    <row r="18" spans="1:105" ht="1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14"/>
      <c r="CY18" s="8"/>
      <c r="CZ18" s="8"/>
      <c r="DA18" s="8"/>
    </row>
    <row r="19" spans="1:105" ht="1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148" t="s">
        <v>27</v>
      </c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</row>
    <row r="20" spans="1:105" ht="1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149" t="s">
        <v>28</v>
      </c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8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</row>
    <row r="21" spans="1:105" ht="1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15"/>
      <c r="CA21" s="15"/>
      <c r="CB21" s="150" t="s">
        <v>29</v>
      </c>
      <c r="CC21" s="150"/>
      <c r="CD21" s="150"/>
      <c r="CE21" s="150"/>
      <c r="CF21" s="150"/>
      <c r="CG21" s="150"/>
      <c r="CH21" s="150"/>
      <c r="CI21" s="150"/>
      <c r="CJ21" s="150"/>
      <c r="CK21" s="8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</row>
    <row r="22" spans="1:105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8"/>
      <c r="CL22" s="130" t="s">
        <v>370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</row>
    <row r="23" spans="1:105" ht="1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5" t="s">
        <v>30</v>
      </c>
      <c r="AI23" s="152" t="s">
        <v>368</v>
      </c>
      <c r="AJ23" s="152"/>
      <c r="AK23" s="152"/>
      <c r="AL23" s="152"/>
      <c r="AM23" s="17" t="s">
        <v>30</v>
      </c>
      <c r="AN23" s="8"/>
      <c r="AO23" s="8"/>
      <c r="AP23" s="152" t="s">
        <v>369</v>
      </c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3">
        <v>20</v>
      </c>
      <c r="BI23" s="153"/>
      <c r="BJ23" s="153"/>
      <c r="BK23" s="153"/>
      <c r="BL23" s="154" t="s">
        <v>297</v>
      </c>
      <c r="BM23" s="154"/>
      <c r="BN23" s="154"/>
      <c r="BO23" s="154"/>
      <c r="BP23" s="155" t="s">
        <v>31</v>
      </c>
      <c r="BQ23" s="155"/>
      <c r="BR23" s="155"/>
      <c r="BS23" s="155"/>
      <c r="BT23" s="155"/>
      <c r="BU23" s="155"/>
      <c r="BV23" s="8"/>
      <c r="BW23" s="8"/>
      <c r="BX23" s="8"/>
      <c r="BY23" s="8"/>
      <c r="BZ23" s="8"/>
      <c r="CA23" s="8"/>
      <c r="CB23" s="8"/>
      <c r="CC23" s="8"/>
      <c r="CD23" s="8"/>
      <c r="CE23" s="150" t="s">
        <v>32</v>
      </c>
      <c r="CF23" s="150"/>
      <c r="CG23" s="150"/>
      <c r="CH23" s="150"/>
      <c r="CI23" s="150"/>
      <c r="CJ23" s="150"/>
      <c r="CK23" s="151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</row>
    <row r="24" spans="1:105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5"/>
      <c r="X24" s="18"/>
      <c r="Y24" s="18"/>
      <c r="Z24" s="18"/>
      <c r="AA24" s="18"/>
      <c r="AB24" s="8"/>
      <c r="AC24" s="8"/>
      <c r="AD24" s="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9"/>
      <c r="AX24" s="19"/>
      <c r="AY24" s="19"/>
      <c r="AZ24" s="19"/>
      <c r="BA24" s="19"/>
      <c r="BB24" s="19"/>
      <c r="BC24" s="19"/>
      <c r="BD24" s="19"/>
      <c r="BE24" s="20"/>
      <c r="BF24" s="20"/>
      <c r="BG24" s="20"/>
      <c r="BH24" s="20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15"/>
      <c r="CK24" s="8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</row>
    <row r="25" spans="1:105" ht="15">
      <c r="A25" s="147" t="s">
        <v>33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21"/>
      <c r="AH25" s="156" t="s">
        <v>182</v>
      </c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21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19"/>
      <c r="CK25" s="22"/>
      <c r="CL25" s="130" t="s">
        <v>183</v>
      </c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</row>
    <row r="26" spans="1:105" ht="80.25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23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23"/>
      <c r="BX26" s="24"/>
      <c r="BY26" s="24"/>
      <c r="BZ26" s="131" t="s">
        <v>34</v>
      </c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24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</row>
    <row r="27" spans="1:105" ht="15" customHeight="1">
      <c r="A27" s="135" t="s">
        <v>35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6"/>
      <c r="CK27" s="25"/>
      <c r="CL27" s="139" t="s">
        <v>184</v>
      </c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</row>
    <row r="28" spans="1:105" ht="1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7"/>
      <c r="CK28" s="24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</row>
    <row r="29" spans="1:105" ht="15" customHeight="1">
      <c r="A29" s="135" t="s">
        <v>36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6"/>
      <c r="CK29" s="25"/>
      <c r="CL29" s="139" t="s">
        <v>185</v>
      </c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</row>
    <row r="30" spans="1:105" ht="15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7"/>
      <c r="CK30" s="24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</row>
    <row r="31" spans="1:105" ht="15" customHeight="1">
      <c r="A31" s="140" t="s">
        <v>37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9"/>
      <c r="BY31" s="29"/>
      <c r="BZ31" s="141" t="s">
        <v>38</v>
      </c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29"/>
      <c r="CL31" s="142" t="s">
        <v>39</v>
      </c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4"/>
    </row>
    <row r="32" spans="1:105" ht="15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0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</row>
    <row r="33" spans="1:105" ht="15" customHeight="1">
      <c r="A33" s="132" t="s">
        <v>40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 t="s">
        <v>41</v>
      </c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</row>
    <row r="34" spans="1:105" ht="1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</row>
    <row r="35" spans="1:105" ht="1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</row>
    <row r="36" spans="1:105" ht="1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</row>
    <row r="37" spans="1:105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14"/>
      <c r="CY37" s="8"/>
      <c r="CZ37" s="8"/>
      <c r="DA37" s="8"/>
    </row>
    <row r="38" spans="1:105" ht="59.25" customHeight="1">
      <c r="A38" s="132" t="s">
        <v>42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4" t="s">
        <v>186</v>
      </c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8"/>
    </row>
    <row r="39" spans="1:105" ht="1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8"/>
      <c r="CY39" s="8"/>
      <c r="CZ39" s="8"/>
      <c r="DA39" s="8"/>
    </row>
    <row r="40" spans="1:105" ht="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8"/>
      <c r="CY40" s="8"/>
      <c r="CZ40" s="8"/>
      <c r="DA40" s="8"/>
    </row>
    <row r="41" spans="1:105" ht="15" customHeight="1">
      <c r="A41" s="8"/>
      <c r="B41" s="8"/>
      <c r="C41" s="3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14"/>
      <c r="CY41" s="8"/>
      <c r="CZ41" s="8"/>
      <c r="DA41" s="8"/>
    </row>
  </sheetData>
  <sheetProtection/>
  <mergeCells count="50">
    <mergeCell ref="A16:DA16"/>
    <mergeCell ref="AS2:DA2"/>
    <mergeCell ref="AS1:DA1"/>
    <mergeCell ref="A5:AO5"/>
    <mergeCell ref="BM5:DA5"/>
    <mergeCell ref="A7:AO7"/>
    <mergeCell ref="BM7:DA7"/>
    <mergeCell ref="AH25:BV26"/>
    <mergeCell ref="A8:AO8"/>
    <mergeCell ref="BM8:DA8"/>
    <mergeCell ref="A17:DA17"/>
    <mergeCell ref="A10:N10"/>
    <mergeCell ref="P10:AO10"/>
    <mergeCell ref="BM10:BZ10"/>
    <mergeCell ref="CB10:DA10"/>
    <mergeCell ref="A11:N11"/>
    <mergeCell ref="P11:AO11"/>
    <mergeCell ref="BM11:BZ11"/>
    <mergeCell ref="CB11:DA11"/>
    <mergeCell ref="A12:X12"/>
    <mergeCell ref="BM12:CJ12"/>
    <mergeCell ref="A13:X13"/>
    <mergeCell ref="BM13:CJ13"/>
    <mergeCell ref="AI23:AL23"/>
    <mergeCell ref="AP23:BG23"/>
    <mergeCell ref="BH23:BK23"/>
    <mergeCell ref="BL23:BO23"/>
    <mergeCell ref="BP23:BU23"/>
    <mergeCell ref="CL19:DA19"/>
    <mergeCell ref="BZ20:CJ20"/>
    <mergeCell ref="CL20:DA21"/>
    <mergeCell ref="CB21:CJ21"/>
    <mergeCell ref="CL22:DA24"/>
    <mergeCell ref="CE23:CK23"/>
    <mergeCell ref="CL25:DA26"/>
    <mergeCell ref="BZ26:CJ26"/>
    <mergeCell ref="A33:AC36"/>
    <mergeCell ref="AD33:DA36"/>
    <mergeCell ref="A38:AP38"/>
    <mergeCell ref="AQ38:CZ38"/>
    <mergeCell ref="A29:AG30"/>
    <mergeCell ref="AH29:BW30"/>
    <mergeCell ref="CL29:DA30"/>
    <mergeCell ref="A31:AR31"/>
    <mergeCell ref="BZ31:CJ31"/>
    <mergeCell ref="CL31:DA31"/>
    <mergeCell ref="A27:AG28"/>
    <mergeCell ref="AH27:BW28"/>
    <mergeCell ref="CL27:DA28"/>
    <mergeCell ref="A25:AF2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60"/>
  <sheetViews>
    <sheetView view="pageBreakPreview" zoomScale="110" zoomScaleSheetLayoutView="110" zoomScalePageLayoutView="0" workbookViewId="0" topLeftCell="A16">
      <selection activeCell="A1" sqref="A1:F60"/>
    </sheetView>
  </sheetViews>
  <sheetFormatPr defaultColWidth="9.140625" defaultRowHeight="15"/>
  <cols>
    <col min="1" max="1" width="5.140625" style="0" customWidth="1"/>
    <col min="2" max="2" width="43.57421875" style="0" customWidth="1"/>
    <col min="3" max="3" width="23.421875" style="0" customWidth="1"/>
    <col min="4" max="4" width="17.00390625" style="0" customWidth="1"/>
    <col min="5" max="5" width="12.421875" style="0" customWidth="1"/>
    <col min="6" max="6" width="14.421875" style="0" customWidth="1"/>
  </cols>
  <sheetData>
    <row r="1" spans="1:6" s="36" customFormat="1" ht="22.5">
      <c r="A1" s="174" t="s">
        <v>0</v>
      </c>
      <c r="B1" s="174"/>
      <c r="C1" s="174"/>
      <c r="D1" s="174"/>
      <c r="E1" s="174"/>
      <c r="F1" s="174"/>
    </row>
    <row r="3" spans="1:6" ht="66" customHeight="1">
      <c r="A3" s="175" t="s">
        <v>15</v>
      </c>
      <c r="B3" s="175"/>
      <c r="C3" s="175"/>
      <c r="D3" s="175"/>
      <c r="E3" s="175"/>
      <c r="F3" s="175"/>
    </row>
    <row r="5" spans="1:6" ht="30">
      <c r="A5" s="3" t="s">
        <v>1</v>
      </c>
      <c r="B5" s="3" t="s">
        <v>43</v>
      </c>
      <c r="C5" s="171" t="s">
        <v>44</v>
      </c>
      <c r="D5" s="171"/>
      <c r="E5" s="171"/>
      <c r="F5" s="171"/>
    </row>
    <row r="6" spans="1:6" ht="15">
      <c r="A6" s="2">
        <v>1</v>
      </c>
      <c r="B6" s="2">
        <v>2</v>
      </c>
      <c r="C6" s="176">
        <v>3</v>
      </c>
      <c r="D6" s="176"/>
      <c r="E6" s="176"/>
      <c r="F6" s="176"/>
    </row>
    <row r="7" spans="1:6" ht="120">
      <c r="A7" s="62">
        <v>1</v>
      </c>
      <c r="B7" s="64" t="s">
        <v>187</v>
      </c>
      <c r="C7" s="177" t="s">
        <v>301</v>
      </c>
      <c r="D7" s="178"/>
      <c r="E7" s="178"/>
      <c r="F7" s="179"/>
    </row>
    <row r="8" spans="1:6" ht="188.25" customHeight="1">
      <c r="A8" s="62">
        <v>2</v>
      </c>
      <c r="B8" s="64" t="s">
        <v>299</v>
      </c>
      <c r="C8" s="177" t="s">
        <v>302</v>
      </c>
      <c r="D8" s="178"/>
      <c r="E8" s="178"/>
      <c r="F8" s="179"/>
    </row>
    <row r="9" spans="1:6" ht="123.75" customHeight="1">
      <c r="A9" s="62">
        <v>3</v>
      </c>
      <c r="B9" s="64" t="s">
        <v>189</v>
      </c>
      <c r="C9" s="177" t="s">
        <v>303</v>
      </c>
      <c r="D9" s="178"/>
      <c r="E9" s="178"/>
      <c r="F9" s="179"/>
    </row>
    <row r="10" spans="1:6" ht="108.75" customHeight="1">
      <c r="A10" s="62">
        <v>4</v>
      </c>
      <c r="B10" s="4" t="s">
        <v>300</v>
      </c>
      <c r="C10" s="177" t="s">
        <v>304</v>
      </c>
      <c r="D10" s="178"/>
      <c r="E10" s="178"/>
      <c r="F10" s="179"/>
    </row>
    <row r="11" spans="1:6" ht="46.5" customHeight="1">
      <c r="A11" s="2">
        <v>5</v>
      </c>
      <c r="B11" s="1"/>
      <c r="C11" s="177" t="s">
        <v>190</v>
      </c>
      <c r="D11" s="178"/>
      <c r="E11" s="178"/>
      <c r="F11" s="179"/>
    </row>
    <row r="12" spans="1:6" ht="33" customHeight="1">
      <c r="A12" s="2">
        <v>6</v>
      </c>
      <c r="B12" s="1"/>
      <c r="C12" s="177" t="s">
        <v>188</v>
      </c>
      <c r="D12" s="178"/>
      <c r="E12" s="178"/>
      <c r="F12" s="179"/>
    </row>
    <row r="13" spans="1:6" ht="46.5" customHeight="1">
      <c r="A13" s="2">
        <v>7</v>
      </c>
      <c r="B13" s="1"/>
      <c r="C13" s="177" t="s">
        <v>305</v>
      </c>
      <c r="D13" s="178"/>
      <c r="E13" s="178"/>
      <c r="F13" s="179"/>
    </row>
    <row r="14" spans="1:6" ht="202.5" customHeight="1">
      <c r="A14" s="2">
        <v>8</v>
      </c>
      <c r="B14" s="1"/>
      <c r="C14" s="177" t="s">
        <v>306</v>
      </c>
      <c r="D14" s="178"/>
      <c r="E14" s="178"/>
      <c r="F14" s="179"/>
    </row>
    <row r="16" spans="1:6" ht="62.25" customHeight="1">
      <c r="A16" s="180" t="s">
        <v>16</v>
      </c>
      <c r="B16" s="180"/>
      <c r="C16" s="180"/>
      <c r="D16" s="180"/>
      <c r="E16" s="180"/>
      <c r="F16" s="180"/>
    </row>
    <row r="17" spans="1:6" ht="60">
      <c r="A17" s="3" t="s">
        <v>1</v>
      </c>
      <c r="B17" s="3" t="s">
        <v>45</v>
      </c>
      <c r="C17" s="171" t="s">
        <v>46</v>
      </c>
      <c r="D17" s="171"/>
      <c r="E17" s="171"/>
      <c r="F17" s="171"/>
    </row>
    <row r="18" spans="1:6" ht="15">
      <c r="A18" s="2">
        <v>1</v>
      </c>
      <c r="B18" s="2">
        <v>2</v>
      </c>
      <c r="C18" s="176">
        <v>3</v>
      </c>
      <c r="D18" s="176"/>
      <c r="E18" s="176"/>
      <c r="F18" s="176"/>
    </row>
    <row r="19" spans="1:6" ht="120">
      <c r="A19" s="2">
        <v>1</v>
      </c>
      <c r="B19" s="64" t="s">
        <v>191</v>
      </c>
      <c r="C19" s="182"/>
      <c r="D19" s="183"/>
      <c r="E19" s="183"/>
      <c r="F19" s="184"/>
    </row>
    <row r="21" spans="1:6" ht="57" customHeight="1">
      <c r="A21" s="180" t="s">
        <v>163</v>
      </c>
      <c r="B21" s="180"/>
      <c r="C21" s="180"/>
      <c r="D21" s="180"/>
      <c r="E21" s="180"/>
      <c r="F21" s="180"/>
    </row>
    <row r="22" spans="1:6" ht="30">
      <c r="A22" s="3" t="s">
        <v>1</v>
      </c>
      <c r="B22" s="3" t="s">
        <v>47</v>
      </c>
      <c r="C22" s="3" t="s">
        <v>3</v>
      </c>
      <c r="D22" s="3" t="s">
        <v>4</v>
      </c>
      <c r="E22" s="171" t="s">
        <v>48</v>
      </c>
      <c r="F22" s="171"/>
    </row>
    <row r="23" spans="1:6" ht="15">
      <c r="A23" s="2">
        <v>1</v>
      </c>
      <c r="B23" s="2">
        <v>2</v>
      </c>
      <c r="C23" s="2">
        <v>3</v>
      </c>
      <c r="D23" s="2">
        <v>4</v>
      </c>
      <c r="E23" s="176">
        <v>5</v>
      </c>
      <c r="F23" s="176"/>
    </row>
    <row r="24" spans="1:6" ht="60">
      <c r="A24" s="2">
        <v>1</v>
      </c>
      <c r="B24" s="65" t="s">
        <v>192</v>
      </c>
      <c r="C24" s="66" t="s">
        <v>193</v>
      </c>
      <c r="D24" s="64" t="s">
        <v>203</v>
      </c>
      <c r="E24" s="181" t="s">
        <v>194</v>
      </c>
      <c r="F24" s="181"/>
    </row>
    <row r="25" spans="1:6" ht="60">
      <c r="A25" s="2">
        <v>2</v>
      </c>
      <c r="B25" s="67" t="s">
        <v>195</v>
      </c>
      <c r="C25" s="66" t="s">
        <v>309</v>
      </c>
      <c r="D25" s="64" t="s">
        <v>310</v>
      </c>
      <c r="E25" s="181" t="s">
        <v>311</v>
      </c>
      <c r="F25" s="181"/>
    </row>
    <row r="26" spans="1:6" ht="45">
      <c r="A26" s="2">
        <v>3</v>
      </c>
      <c r="B26" s="67" t="s">
        <v>196</v>
      </c>
      <c r="C26" s="66" t="s">
        <v>197</v>
      </c>
      <c r="D26" s="64" t="s">
        <v>198</v>
      </c>
      <c r="E26" s="181"/>
      <c r="F26" s="181"/>
    </row>
    <row r="27" spans="1:6" ht="53.25" customHeight="1">
      <c r="A27" s="2">
        <v>4</v>
      </c>
      <c r="B27" s="67" t="s">
        <v>199</v>
      </c>
      <c r="C27" s="66" t="s">
        <v>200</v>
      </c>
      <c r="D27" s="64" t="s">
        <v>201</v>
      </c>
      <c r="E27" s="181"/>
      <c r="F27" s="181"/>
    </row>
    <row r="28" spans="1:6" ht="15">
      <c r="A28" s="95">
        <v>5</v>
      </c>
      <c r="B28" s="67" t="s">
        <v>202</v>
      </c>
      <c r="C28" s="66" t="s">
        <v>200</v>
      </c>
      <c r="D28" s="66"/>
      <c r="E28" s="181"/>
      <c r="F28" s="181"/>
    </row>
    <row r="29" spans="1:6" ht="30">
      <c r="A29" s="2">
        <v>6</v>
      </c>
      <c r="B29" s="67" t="s">
        <v>307</v>
      </c>
      <c r="C29" s="66" t="s">
        <v>308</v>
      </c>
      <c r="D29" s="66"/>
      <c r="E29" s="181"/>
      <c r="F29" s="181"/>
    </row>
    <row r="30" ht="129" customHeight="1"/>
    <row r="31" spans="1:6" ht="49.5" customHeight="1">
      <c r="A31" s="167" t="s">
        <v>312</v>
      </c>
      <c r="B31" s="167"/>
      <c r="C31" s="167"/>
      <c r="D31" s="167"/>
      <c r="E31" s="167"/>
      <c r="F31" s="167"/>
    </row>
    <row r="32" spans="1:6" ht="14.25" customHeight="1">
      <c r="A32" s="3" t="s">
        <v>1</v>
      </c>
      <c r="B32" s="3" t="s">
        <v>5</v>
      </c>
      <c r="C32" s="3" t="s">
        <v>6</v>
      </c>
      <c r="D32" s="3" t="s">
        <v>49</v>
      </c>
      <c r="E32" s="171" t="s">
        <v>7</v>
      </c>
      <c r="F32" s="171"/>
    </row>
    <row r="33" spans="1:6" ht="14.25" customHeight="1">
      <c r="A33" s="2">
        <v>1</v>
      </c>
      <c r="B33" s="3">
        <v>2</v>
      </c>
      <c r="C33" s="3">
        <v>3</v>
      </c>
      <c r="D33" s="3">
        <v>4</v>
      </c>
      <c r="E33" s="172">
        <v>5</v>
      </c>
      <c r="F33" s="173"/>
    </row>
    <row r="34" spans="1:6" ht="14.25" customHeight="1">
      <c r="A34" s="62">
        <v>1</v>
      </c>
      <c r="B34" s="64" t="s">
        <v>204</v>
      </c>
      <c r="C34" s="68">
        <v>21050695.83</v>
      </c>
      <c r="D34" s="69">
        <f>D35+D37+D40+D41</f>
        <v>77</v>
      </c>
      <c r="E34" s="70">
        <v>22782.14</v>
      </c>
      <c r="F34" s="71"/>
    </row>
    <row r="35" spans="1:6" ht="14.25" customHeight="1">
      <c r="A35" s="62">
        <v>2</v>
      </c>
      <c r="B35" s="64" t="s">
        <v>205</v>
      </c>
      <c r="C35" s="68">
        <v>2319959.52</v>
      </c>
      <c r="D35" s="64">
        <v>6</v>
      </c>
      <c r="E35" s="72">
        <v>32221.66</v>
      </c>
      <c r="F35" s="73"/>
    </row>
    <row r="36" spans="1:6" ht="14.25" customHeight="1">
      <c r="A36" s="62" t="s">
        <v>206</v>
      </c>
      <c r="B36" s="64" t="s">
        <v>207</v>
      </c>
      <c r="C36" s="68">
        <v>596064</v>
      </c>
      <c r="D36" s="64">
        <v>1</v>
      </c>
      <c r="E36" s="72">
        <v>49672</v>
      </c>
      <c r="F36" s="73"/>
    </row>
    <row r="37" spans="1:6" ht="14.25" customHeight="1">
      <c r="A37" s="62">
        <v>3</v>
      </c>
      <c r="B37" s="64" t="s">
        <v>208</v>
      </c>
      <c r="C37" s="68">
        <v>12471307.44</v>
      </c>
      <c r="D37" s="64">
        <v>31</v>
      </c>
      <c r="E37" s="72">
        <v>33525.02</v>
      </c>
      <c r="F37" s="73"/>
    </row>
    <row r="38" spans="1:6" ht="14.25" customHeight="1">
      <c r="A38" s="62" t="s">
        <v>209</v>
      </c>
      <c r="B38" s="64" t="s">
        <v>210</v>
      </c>
      <c r="C38" s="68">
        <v>7779451.2</v>
      </c>
      <c r="D38" s="64">
        <v>19</v>
      </c>
      <c r="E38" s="72">
        <v>34120.4</v>
      </c>
      <c r="F38" s="73"/>
    </row>
    <row r="39" spans="1:6" ht="14.25" customHeight="1">
      <c r="A39" s="62" t="s">
        <v>211</v>
      </c>
      <c r="B39" s="64" t="s">
        <v>212</v>
      </c>
      <c r="C39" s="68">
        <v>4691856.24</v>
      </c>
      <c r="D39" s="64">
        <v>12</v>
      </c>
      <c r="E39" s="72">
        <v>32582.33</v>
      </c>
      <c r="F39" s="73"/>
    </row>
    <row r="40" spans="1:6" ht="14.25" customHeight="1">
      <c r="A40" s="62">
        <v>4</v>
      </c>
      <c r="B40" s="64" t="s">
        <v>213</v>
      </c>
      <c r="C40" s="68">
        <v>3563280</v>
      </c>
      <c r="D40" s="64">
        <v>28</v>
      </c>
      <c r="E40" s="72">
        <v>10605</v>
      </c>
      <c r="F40" s="73"/>
    </row>
    <row r="41" spans="1:6" ht="14.25" customHeight="1">
      <c r="A41" s="62">
        <v>5</v>
      </c>
      <c r="B41" s="64" t="s">
        <v>214</v>
      </c>
      <c r="C41" s="68">
        <v>2696148.87</v>
      </c>
      <c r="D41" s="64">
        <v>12</v>
      </c>
      <c r="E41" s="72">
        <v>18723.25</v>
      </c>
      <c r="F41" s="73"/>
    </row>
    <row r="42" ht="15.75" customHeight="1"/>
    <row r="43" spans="1:6" ht="60.75" customHeight="1">
      <c r="A43" s="167" t="s">
        <v>164</v>
      </c>
      <c r="B43" s="167"/>
      <c r="C43" s="167"/>
      <c r="D43" s="167"/>
      <c r="E43" s="167"/>
      <c r="F43" s="167"/>
    </row>
    <row r="44" spans="1:6" ht="60">
      <c r="A44" s="61" t="s">
        <v>1</v>
      </c>
      <c r="B44" s="61" t="s">
        <v>8</v>
      </c>
      <c r="C44" s="61" t="s">
        <v>9</v>
      </c>
      <c r="D44" s="61" t="s">
        <v>10</v>
      </c>
      <c r="E44" s="61" t="s">
        <v>11</v>
      </c>
      <c r="F44" s="61" t="s">
        <v>12</v>
      </c>
    </row>
    <row r="45" spans="1:6" s="41" customFormat="1" ht="20.25" customHeight="1">
      <c r="A45" s="2">
        <v>1</v>
      </c>
      <c r="B45" s="2">
        <v>2</v>
      </c>
      <c r="C45" s="2">
        <v>3</v>
      </c>
      <c r="D45" s="2">
        <v>4</v>
      </c>
      <c r="E45" s="2">
        <v>5</v>
      </c>
      <c r="F45" s="2">
        <v>6</v>
      </c>
    </row>
    <row r="46" spans="1:6" ht="16.5" customHeight="1">
      <c r="A46" s="38">
        <v>1</v>
      </c>
      <c r="B46" s="39" t="s">
        <v>50</v>
      </c>
      <c r="C46" s="40"/>
      <c r="D46" s="40">
        <v>142.1</v>
      </c>
      <c r="E46" s="40">
        <v>149.4</v>
      </c>
      <c r="F46" s="40"/>
    </row>
    <row r="47" spans="1:6" ht="28.5" customHeight="1">
      <c r="A47" s="168" t="s">
        <v>13</v>
      </c>
      <c r="B47" s="169"/>
      <c r="C47" s="169"/>
      <c r="D47" s="169"/>
      <c r="E47" s="169"/>
      <c r="F47" s="170"/>
    </row>
    <row r="48" spans="1:6" ht="38.25" customHeight="1">
      <c r="A48" s="37">
        <v>2</v>
      </c>
      <c r="B48" s="4" t="s">
        <v>51</v>
      </c>
      <c r="C48" s="1"/>
      <c r="D48" s="1">
        <v>8</v>
      </c>
      <c r="E48" s="1">
        <v>8</v>
      </c>
      <c r="F48" s="1"/>
    </row>
    <row r="49" spans="1:6" ht="20.25" customHeight="1">
      <c r="A49" s="2"/>
      <c r="B49" s="1" t="s">
        <v>14</v>
      </c>
      <c r="C49" s="1"/>
      <c r="D49" s="1">
        <v>1</v>
      </c>
      <c r="E49" s="1">
        <v>1</v>
      </c>
      <c r="F49" s="1"/>
    </row>
    <row r="50" spans="1:6" ht="20.25" customHeight="1">
      <c r="A50" s="37">
        <v>3</v>
      </c>
      <c r="B50" s="1" t="s">
        <v>52</v>
      </c>
      <c r="C50" s="1"/>
      <c r="D50" s="1">
        <v>51.1</v>
      </c>
      <c r="E50" s="1">
        <v>63.4</v>
      </c>
      <c r="F50" s="1"/>
    </row>
    <row r="51" spans="1:6" ht="33" customHeight="1">
      <c r="A51" s="2"/>
      <c r="B51" s="1" t="s">
        <v>53</v>
      </c>
      <c r="C51" s="1"/>
      <c r="D51" s="1"/>
      <c r="E51" s="1"/>
      <c r="F51" s="1"/>
    </row>
    <row r="52" spans="1:6" ht="105" customHeight="1">
      <c r="A52" s="2"/>
      <c r="B52" s="1" t="s">
        <v>54</v>
      </c>
      <c r="C52" s="1"/>
      <c r="D52" s="1">
        <v>35.6</v>
      </c>
      <c r="E52" s="1">
        <v>32.4</v>
      </c>
      <c r="F52" s="96" t="s">
        <v>315</v>
      </c>
    </row>
    <row r="53" spans="1:6" ht="123" customHeight="1">
      <c r="A53" s="2"/>
      <c r="B53" s="4" t="s">
        <v>55</v>
      </c>
      <c r="C53" s="1"/>
      <c r="D53" s="1">
        <v>15.5</v>
      </c>
      <c r="E53" s="1">
        <v>26</v>
      </c>
      <c r="F53" s="96" t="s">
        <v>314</v>
      </c>
    </row>
    <row r="54" spans="1:6" ht="133.5" customHeight="1">
      <c r="A54" s="95"/>
      <c r="B54" s="99" t="s">
        <v>313</v>
      </c>
      <c r="C54" s="1"/>
      <c r="D54" s="1">
        <v>0</v>
      </c>
      <c r="E54" s="1">
        <v>5</v>
      </c>
      <c r="F54" s="96" t="s">
        <v>316</v>
      </c>
    </row>
    <row r="55" spans="1:6" ht="75.75" customHeight="1">
      <c r="A55" s="37">
        <v>4</v>
      </c>
      <c r="B55" s="4" t="s">
        <v>56</v>
      </c>
      <c r="C55" s="1"/>
      <c r="D55" s="1">
        <v>73</v>
      </c>
      <c r="E55" s="1">
        <v>68</v>
      </c>
      <c r="F55" s="96" t="s">
        <v>317</v>
      </c>
    </row>
    <row r="56" spans="1:6" ht="20.25" customHeight="1">
      <c r="A56" s="37">
        <v>5</v>
      </c>
      <c r="B56" s="4" t="s">
        <v>57</v>
      </c>
      <c r="C56" s="1"/>
      <c r="D56" s="1"/>
      <c r="E56" s="1"/>
      <c r="F56" s="1"/>
    </row>
    <row r="57" spans="1:6" ht="20.25" customHeight="1">
      <c r="A57" s="2"/>
      <c r="B57" s="1" t="s">
        <v>58</v>
      </c>
      <c r="C57" s="1"/>
      <c r="D57" s="1"/>
      <c r="E57" s="1"/>
      <c r="F57" s="1"/>
    </row>
    <row r="58" spans="1:6" ht="20.25" customHeight="1">
      <c r="A58" s="2"/>
      <c r="B58" s="1" t="s">
        <v>59</v>
      </c>
      <c r="C58" s="1"/>
      <c r="D58" s="1"/>
      <c r="E58" s="1"/>
      <c r="F58" s="1"/>
    </row>
    <row r="59" spans="1:6" ht="20.25" customHeight="1">
      <c r="A59" s="2"/>
      <c r="B59" s="4" t="s">
        <v>60</v>
      </c>
      <c r="C59" s="1"/>
      <c r="D59" s="1"/>
      <c r="E59" s="1"/>
      <c r="F59" s="1"/>
    </row>
    <row r="60" spans="1:6" ht="15">
      <c r="A60" s="37">
        <v>6</v>
      </c>
      <c r="B60" s="4" t="s">
        <v>61</v>
      </c>
      <c r="C60" s="1"/>
      <c r="D60" s="1">
        <v>10</v>
      </c>
      <c r="E60" s="1">
        <v>10</v>
      </c>
      <c r="F60" s="1"/>
    </row>
  </sheetData>
  <sheetProtection/>
  <mergeCells count="30">
    <mergeCell ref="C18:F18"/>
    <mergeCell ref="E26:F26"/>
    <mergeCell ref="E27:F27"/>
    <mergeCell ref="E29:F29"/>
    <mergeCell ref="A21:F21"/>
    <mergeCell ref="E22:F22"/>
    <mergeCell ref="E23:F23"/>
    <mergeCell ref="E24:F24"/>
    <mergeCell ref="E25:F25"/>
    <mergeCell ref="C19:F19"/>
    <mergeCell ref="E28:F28"/>
    <mergeCell ref="C12:F12"/>
    <mergeCell ref="C13:F13"/>
    <mergeCell ref="C14:F14"/>
    <mergeCell ref="A16:F16"/>
    <mergeCell ref="C17:F17"/>
    <mergeCell ref="A1:F1"/>
    <mergeCell ref="A3:F3"/>
    <mergeCell ref="C5:F5"/>
    <mergeCell ref="C6:F6"/>
    <mergeCell ref="C11:F11"/>
    <mergeCell ref="C7:F7"/>
    <mergeCell ref="C8:F8"/>
    <mergeCell ref="C9:F9"/>
    <mergeCell ref="C10:F10"/>
    <mergeCell ref="A31:F31"/>
    <mergeCell ref="A47:F47"/>
    <mergeCell ref="E32:F32"/>
    <mergeCell ref="E33:F33"/>
    <mergeCell ref="A43:F4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6" r:id="rId1"/>
  <rowBreaks count="1" manualBreakCount="1">
    <brk id="4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87"/>
  <sheetViews>
    <sheetView view="pageBreakPreview" zoomScale="110" zoomScaleSheetLayoutView="110" zoomScalePageLayoutView="0" workbookViewId="0" topLeftCell="A1">
      <selection activeCell="E48" sqref="E48"/>
    </sheetView>
  </sheetViews>
  <sheetFormatPr defaultColWidth="9.140625" defaultRowHeight="15"/>
  <cols>
    <col min="1" max="1" width="7.28125" style="84" customWidth="1"/>
    <col min="2" max="2" width="28.7109375" style="81" customWidth="1"/>
    <col min="3" max="3" width="17.7109375" style="83" customWidth="1"/>
    <col min="4" max="4" width="28.00390625" style="81" customWidth="1"/>
    <col min="5" max="5" width="17.57421875" style="83" customWidth="1"/>
    <col min="6" max="7" width="14.57421875" style="81" customWidth="1"/>
    <col min="8" max="8" width="12.8515625" style="82" customWidth="1"/>
    <col min="9" max="16384" width="9.140625" style="81" customWidth="1"/>
  </cols>
  <sheetData>
    <row r="1" spans="1:11" ht="30.75" customHeight="1">
      <c r="A1" s="186" t="s">
        <v>165</v>
      </c>
      <c r="B1" s="186"/>
      <c r="C1" s="186"/>
      <c r="D1" s="186"/>
      <c r="E1" s="186"/>
      <c r="F1" s="186"/>
      <c r="G1" s="186"/>
      <c r="H1" s="186"/>
      <c r="I1" s="63"/>
      <c r="J1" s="63"/>
      <c r="K1" s="63"/>
    </row>
    <row r="2" spans="1:8" ht="38.25" customHeight="1">
      <c r="A2" s="187" t="s">
        <v>1</v>
      </c>
      <c r="B2" s="187" t="s">
        <v>318</v>
      </c>
      <c r="C2" s="187"/>
      <c r="D2" s="187" t="s">
        <v>319</v>
      </c>
      <c r="E2" s="187"/>
      <c r="F2" s="187" t="s">
        <v>123</v>
      </c>
      <c r="G2" s="187"/>
      <c r="H2" s="188" t="s">
        <v>124</v>
      </c>
    </row>
    <row r="3" spans="1:8" ht="15" customHeight="1">
      <c r="A3" s="187"/>
      <c r="B3" s="97" t="s">
        <v>63</v>
      </c>
      <c r="C3" s="74" t="s">
        <v>64</v>
      </c>
      <c r="D3" s="97" t="s">
        <v>63</v>
      </c>
      <c r="E3" s="74" t="s">
        <v>64</v>
      </c>
      <c r="F3" s="97" t="s">
        <v>65</v>
      </c>
      <c r="G3" s="97" t="s">
        <v>66</v>
      </c>
      <c r="H3" s="189"/>
    </row>
    <row r="4" spans="1:8" ht="15">
      <c r="A4" s="97">
        <v>1</v>
      </c>
      <c r="B4" s="97">
        <v>2</v>
      </c>
      <c r="C4" s="75">
        <v>3</v>
      </c>
      <c r="D4" s="97">
        <v>4</v>
      </c>
      <c r="E4" s="75">
        <v>5</v>
      </c>
      <c r="F4" s="97">
        <v>6</v>
      </c>
      <c r="G4" s="97">
        <v>7</v>
      </c>
      <c r="H4" s="75">
        <v>8</v>
      </c>
    </row>
    <row r="5" spans="1:8" ht="28.5">
      <c r="A5" s="97">
        <v>1</v>
      </c>
      <c r="B5" s="100" t="s">
        <v>320</v>
      </c>
      <c r="C5" s="74"/>
      <c r="D5" s="100" t="s">
        <v>320</v>
      </c>
      <c r="E5" s="74"/>
      <c r="F5" s="97"/>
      <c r="G5" s="97"/>
      <c r="H5" s="76"/>
    </row>
    <row r="6" spans="1:11" s="87" customFormat="1" ht="15.75" customHeight="1">
      <c r="A6" s="97">
        <v>2</v>
      </c>
      <c r="B6" s="101" t="s">
        <v>215</v>
      </c>
      <c r="C6" s="77">
        <f>SUM(C7:C14)</f>
        <v>57036807.31999999</v>
      </c>
      <c r="D6" s="101" t="s">
        <v>215</v>
      </c>
      <c r="E6" s="77">
        <f>SUM(E7:E14)</f>
        <v>57260062</v>
      </c>
      <c r="F6" s="102">
        <f>IF((E6-C6)&gt;0,(E6-C6),0)</f>
        <v>223254.68000000715</v>
      </c>
      <c r="G6" s="77">
        <f>IF((E6-C6)&lt;0,(E6-C6),0)</f>
        <v>0</v>
      </c>
      <c r="H6" s="79">
        <f>_xlfn.IFERROR(E6/C6*100-100,)</f>
        <v>0.39142211931229554</v>
      </c>
      <c r="I6" s="81"/>
      <c r="J6" s="81"/>
      <c r="K6" s="81"/>
    </row>
    <row r="7" spans="1:11" ht="15" customHeight="1">
      <c r="A7" s="97">
        <v>3</v>
      </c>
      <c r="B7" s="103" t="s">
        <v>216</v>
      </c>
      <c r="C7" s="74"/>
      <c r="D7" s="103" t="s">
        <v>216</v>
      </c>
      <c r="E7" s="74"/>
      <c r="F7" s="74">
        <f>IF((E7-C7)&gt;0,(E7-C7),0)</f>
        <v>0</v>
      </c>
      <c r="G7" s="80">
        <f aca="true" t="shared" si="0" ref="G7:G70">IF((E7-C7)&lt;0,(E7-C7),0)</f>
        <v>0</v>
      </c>
      <c r="H7" s="76">
        <f>_xlfn.IFERROR(E7/C7*100-100,0)</f>
        <v>0</v>
      </c>
      <c r="I7" s="87"/>
      <c r="J7" s="87"/>
      <c r="K7" s="87"/>
    </row>
    <row r="8" spans="1:8" ht="35.25" customHeight="1">
      <c r="A8" s="97">
        <v>4</v>
      </c>
      <c r="B8" s="103" t="s">
        <v>321</v>
      </c>
      <c r="C8" s="74">
        <v>45961948.83</v>
      </c>
      <c r="D8" s="103" t="s">
        <v>321</v>
      </c>
      <c r="E8" s="74">
        <v>45870651.03</v>
      </c>
      <c r="F8" s="74">
        <f aca="true" t="shared" si="1" ref="F8:F32">IF((E8-C8)&gt;0,(E8-C8),0)</f>
        <v>0</v>
      </c>
      <c r="G8" s="80">
        <f t="shared" si="0"/>
        <v>-91297.79999999702</v>
      </c>
      <c r="H8" s="76">
        <f aca="true" t="shared" si="2" ref="H8:H14">_xlfn.IFERROR(E8/C8*100-100,0)</f>
        <v>-0.19863779131229364</v>
      </c>
    </row>
    <row r="9" spans="1:8" ht="40.5" customHeight="1">
      <c r="A9" s="97">
        <v>5</v>
      </c>
      <c r="B9" s="103" t="s">
        <v>322</v>
      </c>
      <c r="C9" s="104"/>
      <c r="D9" s="103" t="s">
        <v>322</v>
      </c>
      <c r="E9" s="104"/>
      <c r="F9" s="74">
        <f t="shared" si="1"/>
        <v>0</v>
      </c>
      <c r="G9" s="80">
        <f t="shared" si="0"/>
        <v>0</v>
      </c>
      <c r="H9" s="76">
        <f t="shared" si="2"/>
        <v>0</v>
      </c>
    </row>
    <row r="10" spans="1:8" ht="30.75" customHeight="1">
      <c r="A10" s="97">
        <v>6</v>
      </c>
      <c r="B10" s="103" t="s">
        <v>217</v>
      </c>
      <c r="C10" s="104">
        <v>7013673.49</v>
      </c>
      <c r="D10" s="103" t="s">
        <v>217</v>
      </c>
      <c r="E10" s="104">
        <v>7013673.49</v>
      </c>
      <c r="F10" s="74">
        <f t="shared" si="1"/>
        <v>0</v>
      </c>
      <c r="G10" s="80">
        <f t="shared" si="0"/>
        <v>0</v>
      </c>
      <c r="H10" s="76">
        <f t="shared" si="2"/>
        <v>0</v>
      </c>
    </row>
    <row r="11" spans="1:8" ht="28.5" customHeight="1">
      <c r="A11" s="97">
        <v>7</v>
      </c>
      <c r="B11" s="103" t="s">
        <v>218</v>
      </c>
      <c r="C11" s="104">
        <v>420660.44</v>
      </c>
      <c r="D11" s="103" t="s">
        <v>218</v>
      </c>
      <c r="E11" s="104">
        <v>420660.44</v>
      </c>
      <c r="F11" s="74">
        <f t="shared" si="1"/>
        <v>0</v>
      </c>
      <c r="G11" s="80">
        <f t="shared" si="0"/>
        <v>0</v>
      </c>
      <c r="H11" s="76">
        <f t="shared" si="2"/>
        <v>0</v>
      </c>
    </row>
    <row r="12" spans="1:8" ht="30.75" customHeight="1">
      <c r="A12" s="97">
        <v>8</v>
      </c>
      <c r="B12" s="103" t="s">
        <v>323</v>
      </c>
      <c r="C12" s="104">
        <v>1615358.26</v>
      </c>
      <c r="D12" s="103" t="s">
        <v>323</v>
      </c>
      <c r="E12" s="104">
        <v>1668726.26</v>
      </c>
      <c r="F12" s="74">
        <f t="shared" si="1"/>
        <v>53368</v>
      </c>
      <c r="G12" s="80">
        <f t="shared" si="0"/>
        <v>0</v>
      </c>
      <c r="H12" s="76">
        <f t="shared" si="2"/>
        <v>3.3037872354086915</v>
      </c>
    </row>
    <row r="13" spans="1:8" ht="36" customHeight="1">
      <c r="A13" s="97">
        <v>9</v>
      </c>
      <c r="B13" s="103" t="s">
        <v>324</v>
      </c>
      <c r="C13" s="104"/>
      <c r="D13" s="103" t="s">
        <v>324</v>
      </c>
      <c r="E13" s="104"/>
      <c r="F13" s="74">
        <f t="shared" si="1"/>
        <v>0</v>
      </c>
      <c r="G13" s="80">
        <f t="shared" si="0"/>
        <v>0</v>
      </c>
      <c r="H13" s="76">
        <f t="shared" si="2"/>
        <v>0</v>
      </c>
    </row>
    <row r="14" spans="1:8" ht="15.75" customHeight="1">
      <c r="A14" s="97">
        <v>10</v>
      </c>
      <c r="B14" s="103" t="s">
        <v>219</v>
      </c>
      <c r="C14" s="105">
        <v>2025166.3</v>
      </c>
      <c r="D14" s="103" t="s">
        <v>219</v>
      </c>
      <c r="E14" s="105">
        <v>2286350.78</v>
      </c>
      <c r="F14" s="74">
        <f t="shared" si="1"/>
        <v>261184.47999999975</v>
      </c>
      <c r="G14" s="80">
        <f t="shared" si="0"/>
        <v>0</v>
      </c>
      <c r="H14" s="76">
        <f t="shared" si="2"/>
        <v>12.896939871061448</v>
      </c>
    </row>
    <row r="15" spans="1:11" s="87" customFormat="1" ht="30">
      <c r="A15" s="97">
        <v>11</v>
      </c>
      <c r="B15" s="101" t="s">
        <v>220</v>
      </c>
      <c r="C15" s="106">
        <f>SUM(C16:C23)</f>
        <v>52614805.45999999</v>
      </c>
      <c r="D15" s="101" t="s">
        <v>220</v>
      </c>
      <c r="E15" s="106">
        <f>SUM(E16:E23)</f>
        <v>53575871.16</v>
      </c>
      <c r="F15" s="102">
        <f t="shared" si="1"/>
        <v>961065.700000003</v>
      </c>
      <c r="G15" s="77">
        <f t="shared" si="0"/>
        <v>0</v>
      </c>
      <c r="H15" s="79">
        <f>_xlfn.IFERROR(E15/C15*100-100,0)</f>
        <v>1.8266069628075456</v>
      </c>
      <c r="I15" s="81"/>
      <c r="J15" s="81"/>
      <c r="K15" s="81"/>
    </row>
    <row r="16" spans="1:11" ht="33" customHeight="1">
      <c r="A16" s="97">
        <v>12</v>
      </c>
      <c r="B16" s="103" t="s">
        <v>221</v>
      </c>
      <c r="C16" s="105"/>
      <c r="D16" s="103" t="s">
        <v>221</v>
      </c>
      <c r="E16" s="105"/>
      <c r="F16" s="74">
        <f t="shared" si="1"/>
        <v>0</v>
      </c>
      <c r="G16" s="80">
        <f t="shared" si="0"/>
        <v>0</v>
      </c>
      <c r="H16" s="76">
        <f>_xlfn.IFERROR(E16/C16*100-100,0)</f>
        <v>0</v>
      </c>
      <c r="I16" s="87"/>
      <c r="J16" s="87"/>
      <c r="K16" s="87"/>
    </row>
    <row r="17" spans="1:8" ht="45">
      <c r="A17" s="97">
        <v>13</v>
      </c>
      <c r="B17" s="103" t="s">
        <v>325</v>
      </c>
      <c r="C17" s="105">
        <v>42040306.24</v>
      </c>
      <c r="D17" s="103" t="s">
        <v>325</v>
      </c>
      <c r="E17" s="105">
        <v>42525548.28</v>
      </c>
      <c r="F17" s="74">
        <f t="shared" si="1"/>
        <v>485242.0399999991</v>
      </c>
      <c r="G17" s="80">
        <f t="shared" si="0"/>
        <v>0</v>
      </c>
      <c r="H17" s="76">
        <f aca="true" t="shared" si="3" ref="H17:H23">_xlfn.IFERROR(E17/C17*100-100,0)</f>
        <v>1.1542305073370471</v>
      </c>
    </row>
    <row r="18" spans="1:8" ht="28.5" customHeight="1">
      <c r="A18" s="97">
        <v>14</v>
      </c>
      <c r="B18" s="103" t="s">
        <v>326</v>
      </c>
      <c r="C18" s="105"/>
      <c r="D18" s="103" t="s">
        <v>326</v>
      </c>
      <c r="E18" s="105"/>
      <c r="F18" s="74">
        <f t="shared" si="1"/>
        <v>0</v>
      </c>
      <c r="G18" s="80">
        <f t="shared" si="0"/>
        <v>0</v>
      </c>
      <c r="H18" s="76">
        <f t="shared" si="3"/>
        <v>0</v>
      </c>
    </row>
    <row r="19" spans="1:8" ht="30">
      <c r="A19" s="97">
        <v>15</v>
      </c>
      <c r="B19" s="103" t="s">
        <v>222</v>
      </c>
      <c r="C19" s="105">
        <v>6460620.83</v>
      </c>
      <c r="D19" s="103" t="s">
        <v>222</v>
      </c>
      <c r="E19" s="105">
        <v>6707288.22</v>
      </c>
      <c r="F19" s="74">
        <f t="shared" si="1"/>
        <v>246667.38999999966</v>
      </c>
      <c r="G19" s="80">
        <f t="shared" si="0"/>
        <v>0</v>
      </c>
      <c r="H19" s="76">
        <f t="shared" si="3"/>
        <v>3.8180137248512693</v>
      </c>
    </row>
    <row r="20" spans="1:8" ht="30">
      <c r="A20" s="97">
        <v>16</v>
      </c>
      <c r="B20" s="103" t="s">
        <v>223</v>
      </c>
      <c r="C20" s="105">
        <v>420660.44</v>
      </c>
      <c r="D20" s="103" t="s">
        <v>223</v>
      </c>
      <c r="E20" s="105">
        <v>420660.44</v>
      </c>
      <c r="F20" s="74">
        <f t="shared" si="1"/>
        <v>0</v>
      </c>
      <c r="G20" s="80">
        <f t="shared" si="0"/>
        <v>0</v>
      </c>
      <c r="H20" s="76">
        <f t="shared" si="3"/>
        <v>0</v>
      </c>
    </row>
    <row r="21" spans="1:8" ht="42.75" customHeight="1">
      <c r="A21" s="97">
        <v>17</v>
      </c>
      <c r="B21" s="103" t="s">
        <v>327</v>
      </c>
      <c r="C21" s="105">
        <v>1669816.69</v>
      </c>
      <c r="D21" s="103" t="s">
        <v>327</v>
      </c>
      <c r="E21" s="105">
        <v>1636023.44</v>
      </c>
      <c r="F21" s="74">
        <f t="shared" si="1"/>
        <v>0</v>
      </c>
      <c r="G21" s="80">
        <f t="shared" si="0"/>
        <v>-33793.25</v>
      </c>
      <c r="H21" s="76">
        <f t="shared" si="3"/>
        <v>-2.0237700462797505</v>
      </c>
    </row>
    <row r="22" spans="1:8" ht="30">
      <c r="A22" s="97">
        <v>18</v>
      </c>
      <c r="B22" s="103" t="s">
        <v>328</v>
      </c>
      <c r="C22" s="105"/>
      <c r="D22" s="103" t="s">
        <v>328</v>
      </c>
      <c r="E22" s="105"/>
      <c r="F22" s="74">
        <f t="shared" si="1"/>
        <v>0</v>
      </c>
      <c r="G22" s="80">
        <f t="shared" si="0"/>
        <v>0</v>
      </c>
      <c r="H22" s="76">
        <f t="shared" si="3"/>
        <v>0</v>
      </c>
    </row>
    <row r="23" spans="1:8" ht="30">
      <c r="A23" s="97">
        <v>19</v>
      </c>
      <c r="B23" s="103" t="s">
        <v>224</v>
      </c>
      <c r="C23" s="105">
        <v>2023401.26</v>
      </c>
      <c r="D23" s="103" t="s">
        <v>224</v>
      </c>
      <c r="E23" s="105">
        <v>2286350.78</v>
      </c>
      <c r="F23" s="74">
        <f t="shared" si="1"/>
        <v>262949.5199999998</v>
      </c>
      <c r="G23" s="80">
        <f t="shared" si="0"/>
        <v>0</v>
      </c>
      <c r="H23" s="76">
        <f t="shared" si="3"/>
        <v>12.995421382706837</v>
      </c>
    </row>
    <row r="24" spans="1:11" s="87" customFormat="1" ht="45.75" customHeight="1">
      <c r="A24" s="97">
        <v>20</v>
      </c>
      <c r="B24" s="101" t="s">
        <v>225</v>
      </c>
      <c r="C24" s="106">
        <f>SUM(C25:C32)</f>
        <v>4422001.859999997</v>
      </c>
      <c r="D24" s="101" t="s">
        <v>225</v>
      </c>
      <c r="E24" s="106">
        <f>SUM(E25:E32)</f>
        <v>3684190.840000001</v>
      </c>
      <c r="F24" s="102">
        <f t="shared" si="1"/>
        <v>0</v>
      </c>
      <c r="G24" s="77">
        <f>IF((E24-C24)&lt;0,(E24-C24),0)</f>
        <v>-737811.0199999958</v>
      </c>
      <c r="H24" s="79">
        <f>_xlfn.IFERROR(E24/C24*100-100,0)</f>
        <v>-16.685000218430403</v>
      </c>
      <c r="I24" s="81"/>
      <c r="J24" s="81"/>
      <c r="K24" s="81"/>
    </row>
    <row r="25" spans="1:11" ht="30">
      <c r="A25" s="97">
        <v>21</v>
      </c>
      <c r="B25" s="103" t="s">
        <v>226</v>
      </c>
      <c r="C25" s="105">
        <f aca="true" t="shared" si="4" ref="C25:C32">C7-C16</f>
        <v>0</v>
      </c>
      <c r="D25" s="103" t="s">
        <v>226</v>
      </c>
      <c r="E25" s="105">
        <f aca="true" t="shared" si="5" ref="E25:E32">E7-E16</f>
        <v>0</v>
      </c>
      <c r="F25" s="74">
        <f t="shared" si="1"/>
        <v>0</v>
      </c>
      <c r="G25" s="80">
        <f t="shared" si="0"/>
        <v>0</v>
      </c>
      <c r="H25" s="76">
        <f>_xlfn.IFERROR(E25/C25*100-100,0)</f>
        <v>0</v>
      </c>
      <c r="I25" s="87"/>
      <c r="J25" s="87"/>
      <c r="K25" s="87"/>
    </row>
    <row r="26" spans="1:8" ht="45">
      <c r="A26" s="97">
        <v>22</v>
      </c>
      <c r="B26" s="103" t="s">
        <v>329</v>
      </c>
      <c r="C26" s="105">
        <f t="shared" si="4"/>
        <v>3921642.589999996</v>
      </c>
      <c r="D26" s="103" t="s">
        <v>227</v>
      </c>
      <c r="E26" s="105">
        <f t="shared" si="5"/>
        <v>3345102.75</v>
      </c>
      <c r="F26" s="74">
        <f t="shared" si="1"/>
        <v>0</v>
      </c>
      <c r="G26" s="80">
        <f t="shared" si="0"/>
        <v>-576539.8399999961</v>
      </c>
      <c r="H26" s="76">
        <f aca="true" t="shared" si="6" ref="H26:H32">_xlfn.IFERROR(E26/C26*100-100,0)</f>
        <v>-14.701488643308437</v>
      </c>
    </row>
    <row r="27" spans="1:8" ht="30">
      <c r="A27" s="97">
        <v>23</v>
      </c>
      <c r="B27" s="103" t="s">
        <v>330</v>
      </c>
      <c r="C27" s="105">
        <f t="shared" si="4"/>
        <v>0</v>
      </c>
      <c r="D27" s="103" t="s">
        <v>228</v>
      </c>
      <c r="E27" s="105">
        <f t="shared" si="5"/>
        <v>0</v>
      </c>
      <c r="F27" s="74">
        <f t="shared" si="1"/>
        <v>0</v>
      </c>
      <c r="G27" s="80">
        <f t="shared" si="0"/>
        <v>0</v>
      </c>
      <c r="H27" s="76">
        <f t="shared" si="6"/>
        <v>0</v>
      </c>
    </row>
    <row r="28" spans="1:8" ht="30">
      <c r="A28" s="97">
        <v>24</v>
      </c>
      <c r="B28" s="103" t="s">
        <v>229</v>
      </c>
      <c r="C28" s="105">
        <f t="shared" si="4"/>
        <v>553052.6600000001</v>
      </c>
      <c r="D28" s="103" t="s">
        <v>229</v>
      </c>
      <c r="E28" s="105">
        <f t="shared" si="5"/>
        <v>306385.2700000005</v>
      </c>
      <c r="F28" s="74">
        <f t="shared" si="1"/>
        <v>0</v>
      </c>
      <c r="G28" s="80">
        <f t="shared" si="0"/>
        <v>-246667.38999999966</v>
      </c>
      <c r="H28" s="76">
        <f t="shared" si="6"/>
        <v>-44.601067464353136</v>
      </c>
    </row>
    <row r="29" spans="1:8" ht="33.75" customHeight="1">
      <c r="A29" s="97">
        <v>25</v>
      </c>
      <c r="B29" s="103" t="s">
        <v>230</v>
      </c>
      <c r="C29" s="105">
        <f t="shared" si="4"/>
        <v>0</v>
      </c>
      <c r="D29" s="103" t="s">
        <v>230</v>
      </c>
      <c r="E29" s="105">
        <f t="shared" si="5"/>
        <v>0</v>
      </c>
      <c r="F29" s="74">
        <f t="shared" si="1"/>
        <v>0</v>
      </c>
      <c r="G29" s="80">
        <f t="shared" si="0"/>
        <v>0</v>
      </c>
      <c r="H29" s="76">
        <f t="shared" si="6"/>
        <v>0</v>
      </c>
    </row>
    <row r="30" spans="1:8" ht="47.25" customHeight="1">
      <c r="A30" s="97">
        <v>26</v>
      </c>
      <c r="B30" s="103" t="s">
        <v>331</v>
      </c>
      <c r="C30" s="105">
        <f t="shared" si="4"/>
        <v>-54458.429999999935</v>
      </c>
      <c r="D30" s="103" t="s">
        <v>231</v>
      </c>
      <c r="E30" s="105">
        <f t="shared" si="5"/>
        <v>32702.820000000065</v>
      </c>
      <c r="F30" s="74">
        <f t="shared" si="1"/>
        <v>87161.25</v>
      </c>
      <c r="G30" s="80">
        <f t="shared" si="0"/>
        <v>0</v>
      </c>
      <c r="H30" s="76">
        <f t="shared" si="6"/>
        <v>-160.0509783333822</v>
      </c>
    </row>
    <row r="31" spans="1:8" ht="30">
      <c r="A31" s="97">
        <v>27</v>
      </c>
      <c r="B31" s="103" t="s">
        <v>332</v>
      </c>
      <c r="C31" s="105">
        <f t="shared" si="4"/>
        <v>0</v>
      </c>
      <c r="D31" s="103" t="s">
        <v>232</v>
      </c>
      <c r="E31" s="105">
        <f t="shared" si="5"/>
        <v>0</v>
      </c>
      <c r="F31" s="74">
        <f t="shared" si="1"/>
        <v>0</v>
      </c>
      <c r="G31" s="80">
        <f t="shared" si="0"/>
        <v>0</v>
      </c>
      <c r="H31" s="76">
        <f t="shared" si="6"/>
        <v>0</v>
      </c>
    </row>
    <row r="32" spans="1:8" ht="30" customHeight="1">
      <c r="A32" s="97">
        <v>28</v>
      </c>
      <c r="B32" s="103" t="s">
        <v>233</v>
      </c>
      <c r="C32" s="105">
        <f t="shared" si="4"/>
        <v>1765.0400000000373</v>
      </c>
      <c r="D32" s="103" t="s">
        <v>233</v>
      </c>
      <c r="E32" s="105">
        <f t="shared" si="5"/>
        <v>0</v>
      </c>
      <c r="F32" s="74">
        <f t="shared" si="1"/>
        <v>0</v>
      </c>
      <c r="G32" s="80">
        <f t="shared" si="0"/>
        <v>-1765.0400000000373</v>
      </c>
      <c r="H32" s="76">
        <f t="shared" si="6"/>
        <v>-100</v>
      </c>
    </row>
    <row r="33" spans="1:11" s="86" customFormat="1" ht="30">
      <c r="A33" s="97">
        <v>29</v>
      </c>
      <c r="B33" s="101" t="s">
        <v>234</v>
      </c>
      <c r="C33" s="106">
        <v>216916</v>
      </c>
      <c r="D33" s="101" t="s">
        <v>234</v>
      </c>
      <c r="E33" s="106">
        <v>216916</v>
      </c>
      <c r="F33" s="107">
        <f>IF((E33-C33)&gt;0,(E33-C33),0)</f>
        <v>0</v>
      </c>
      <c r="G33" s="102">
        <f t="shared" si="0"/>
        <v>0</v>
      </c>
      <c r="H33" s="79">
        <f>_xlfn.IFERROR(E33/C33*100-100,0)</f>
        <v>0</v>
      </c>
      <c r="I33" s="81"/>
      <c r="J33" s="81"/>
      <c r="K33" s="81"/>
    </row>
    <row r="34" spans="1:8" s="86" customFormat="1" ht="30">
      <c r="A34" s="97">
        <v>30</v>
      </c>
      <c r="B34" s="101" t="s">
        <v>235</v>
      </c>
      <c r="C34" s="106"/>
      <c r="D34" s="101" t="s">
        <v>235</v>
      </c>
      <c r="E34" s="106"/>
      <c r="F34" s="107">
        <f>IF((E34-C34)&gt;0,(E34-C34),0)</f>
        <v>0</v>
      </c>
      <c r="G34" s="102">
        <f t="shared" si="0"/>
        <v>0</v>
      </c>
      <c r="H34" s="79">
        <f>_xlfn.IFERROR(E34/C34*100-100,0)</f>
        <v>0</v>
      </c>
    </row>
    <row r="35" spans="1:8" s="86" customFormat="1" ht="50.25" customHeight="1">
      <c r="A35" s="97">
        <v>31</v>
      </c>
      <c r="B35" s="108" t="s">
        <v>333</v>
      </c>
      <c r="C35" s="109"/>
      <c r="D35" s="108" t="s">
        <v>333</v>
      </c>
      <c r="E35" s="109"/>
      <c r="F35" s="110"/>
      <c r="G35" s="80"/>
      <c r="H35" s="111"/>
    </row>
    <row r="36" spans="1:11" ht="30">
      <c r="A36" s="97">
        <v>32</v>
      </c>
      <c r="B36" s="101" t="s">
        <v>236</v>
      </c>
      <c r="C36" s="112"/>
      <c r="D36" s="113" t="s">
        <v>236</v>
      </c>
      <c r="E36" s="112"/>
      <c r="F36" s="102">
        <f>IF((E36-C36)&gt;0,(E36-C36),0)</f>
        <v>0</v>
      </c>
      <c r="G36" s="102">
        <f t="shared" si="0"/>
        <v>0</v>
      </c>
      <c r="H36" s="114">
        <f>_xlfn.IFERROR(E36/C36*100-100,0)</f>
        <v>0</v>
      </c>
      <c r="I36" s="86"/>
      <c r="J36" s="86"/>
      <c r="K36" s="86"/>
    </row>
    <row r="37" spans="1:8" ht="30.75" customHeight="1">
      <c r="A37" s="97">
        <v>33</v>
      </c>
      <c r="B37" s="101" t="s">
        <v>237</v>
      </c>
      <c r="C37" s="112"/>
      <c r="D37" s="113" t="s">
        <v>237</v>
      </c>
      <c r="E37" s="112"/>
      <c r="F37" s="102">
        <f>IF((E37-C37)&gt;0,(E37-C37),0)</f>
        <v>0</v>
      </c>
      <c r="G37" s="102">
        <f t="shared" si="0"/>
        <v>0</v>
      </c>
      <c r="H37" s="114">
        <f>_xlfn.IFERROR(E37/C37*100-100,0)</f>
        <v>0</v>
      </c>
    </row>
    <row r="38" spans="1:8" ht="30.75" customHeight="1">
      <c r="A38" s="97">
        <v>34</v>
      </c>
      <c r="B38" s="101" t="s">
        <v>238</v>
      </c>
      <c r="C38" s="112"/>
      <c r="D38" s="113" t="s">
        <v>238</v>
      </c>
      <c r="E38" s="112"/>
      <c r="F38" s="102">
        <f>IF((E38-C38)&gt;0,(E38-C38),0)</f>
        <v>0</v>
      </c>
      <c r="G38" s="102">
        <f t="shared" si="0"/>
        <v>0</v>
      </c>
      <c r="H38" s="114">
        <f>_xlfn.IFERROR(E38/C38*100-100,0)</f>
        <v>0</v>
      </c>
    </row>
    <row r="39" spans="1:8" ht="34.5" customHeight="1">
      <c r="A39" s="97">
        <v>35</v>
      </c>
      <c r="B39" s="101" t="s">
        <v>239</v>
      </c>
      <c r="C39" s="112"/>
      <c r="D39" s="113" t="s">
        <v>239</v>
      </c>
      <c r="E39" s="112"/>
      <c r="F39" s="102">
        <f>IF((E39-C39)&gt;0,(E39-C39),0)</f>
        <v>0</v>
      </c>
      <c r="G39" s="102">
        <f t="shared" si="0"/>
        <v>0</v>
      </c>
      <c r="H39" s="114">
        <f>_xlfn.IFERROR(E39/C39*100-100,0)</f>
        <v>0</v>
      </c>
    </row>
    <row r="40" spans="1:11" s="86" customFormat="1" ht="42.75">
      <c r="A40" s="97">
        <v>36</v>
      </c>
      <c r="B40" s="108" t="s">
        <v>334</v>
      </c>
      <c r="C40" s="109"/>
      <c r="D40" s="108" t="s">
        <v>334</v>
      </c>
      <c r="E40" s="109"/>
      <c r="F40" s="110"/>
      <c r="G40" s="80"/>
      <c r="H40" s="111"/>
      <c r="I40" s="81"/>
      <c r="J40" s="81"/>
      <c r="K40" s="81"/>
    </row>
    <row r="41" spans="1:11" s="85" customFormat="1" ht="30">
      <c r="A41" s="97">
        <v>37</v>
      </c>
      <c r="B41" s="101" t="s">
        <v>240</v>
      </c>
      <c r="C41" s="106">
        <f>C42</f>
        <v>189465902.45</v>
      </c>
      <c r="D41" s="101" t="s">
        <v>240</v>
      </c>
      <c r="E41" s="106">
        <f>E42</f>
        <v>189465902.45</v>
      </c>
      <c r="F41" s="102">
        <f aca="true" t="shared" si="7" ref="F41:F75">IF((E41-C41)&gt;0,(E41-C41),0)</f>
        <v>0</v>
      </c>
      <c r="G41" s="102">
        <f t="shared" si="0"/>
        <v>0</v>
      </c>
      <c r="H41" s="79">
        <f>_xlfn.IFERROR(E41/C41*100-100,0)</f>
        <v>0</v>
      </c>
      <c r="I41" s="86"/>
      <c r="J41" s="86"/>
      <c r="K41" s="86"/>
    </row>
    <row r="42" spans="1:11" ht="15" customHeight="1">
      <c r="A42" s="97">
        <v>38</v>
      </c>
      <c r="B42" s="103" t="s">
        <v>241</v>
      </c>
      <c r="C42" s="105">
        <v>189465902.45</v>
      </c>
      <c r="D42" s="103" t="s">
        <v>241</v>
      </c>
      <c r="E42" s="105">
        <v>189465902.45</v>
      </c>
      <c r="F42" s="74">
        <f t="shared" si="7"/>
        <v>0</v>
      </c>
      <c r="G42" s="80">
        <f t="shared" si="0"/>
        <v>0</v>
      </c>
      <c r="H42" s="76">
        <f>_xlfn.IFERROR(E42/C42*100-100,0)</f>
        <v>0</v>
      </c>
      <c r="I42" s="85"/>
      <c r="J42" s="85"/>
      <c r="K42" s="85"/>
    </row>
    <row r="43" spans="1:8" ht="15" customHeight="1">
      <c r="A43" s="97">
        <v>39</v>
      </c>
      <c r="B43" s="103" t="s">
        <v>242</v>
      </c>
      <c r="C43" s="105"/>
      <c r="D43" s="103" t="s">
        <v>242</v>
      </c>
      <c r="E43" s="105"/>
      <c r="F43" s="74">
        <f t="shared" si="7"/>
        <v>0</v>
      </c>
      <c r="G43" s="80">
        <f t="shared" si="0"/>
        <v>0</v>
      </c>
      <c r="H43" s="76">
        <f>_xlfn.IFERROR(E43/C43*100-100,0)</f>
        <v>0</v>
      </c>
    </row>
    <row r="44" spans="1:8" ht="21.75" customHeight="1">
      <c r="A44" s="97">
        <v>40</v>
      </c>
      <c r="B44" s="103" t="s">
        <v>243</v>
      </c>
      <c r="C44" s="105"/>
      <c r="D44" s="103" t="s">
        <v>243</v>
      </c>
      <c r="E44" s="105"/>
      <c r="F44" s="74">
        <f t="shared" si="7"/>
        <v>0</v>
      </c>
      <c r="G44" s="80">
        <f t="shared" si="0"/>
        <v>0</v>
      </c>
      <c r="H44" s="76">
        <f>_xlfn.IFERROR(E44/C44*100-100,0)</f>
        <v>0</v>
      </c>
    </row>
    <row r="45" spans="1:11" s="85" customFormat="1" ht="30" customHeight="1">
      <c r="A45" s="97">
        <v>41</v>
      </c>
      <c r="B45" s="101" t="s">
        <v>244</v>
      </c>
      <c r="C45" s="106"/>
      <c r="D45" s="101" t="s">
        <v>244</v>
      </c>
      <c r="E45" s="106"/>
      <c r="F45" s="102">
        <f t="shared" si="7"/>
        <v>0</v>
      </c>
      <c r="G45" s="102">
        <f t="shared" si="0"/>
        <v>0</v>
      </c>
      <c r="H45" s="79">
        <f>_xlfn.IFERROR(E45/C45*100-100,0)</f>
        <v>0</v>
      </c>
      <c r="I45" s="81"/>
      <c r="J45" s="81"/>
      <c r="K45" s="81"/>
    </row>
    <row r="46" spans="1:11" s="86" customFormat="1" ht="31.5" customHeight="1">
      <c r="A46" s="97">
        <v>42</v>
      </c>
      <c r="B46" s="108" t="s">
        <v>335</v>
      </c>
      <c r="C46" s="115"/>
      <c r="D46" s="108" t="s">
        <v>335</v>
      </c>
      <c r="E46" s="115"/>
      <c r="F46" s="116"/>
      <c r="G46" s="117"/>
      <c r="H46" s="118"/>
      <c r="I46" s="85"/>
      <c r="J46" s="85"/>
      <c r="K46" s="85"/>
    </row>
    <row r="47" spans="1:11" s="85" customFormat="1" ht="15">
      <c r="A47" s="97">
        <v>43</v>
      </c>
      <c r="B47" s="101" t="s">
        <v>245</v>
      </c>
      <c r="C47" s="106">
        <v>3918880.82</v>
      </c>
      <c r="D47" s="101" t="s">
        <v>245</v>
      </c>
      <c r="E47" s="106">
        <v>5197570.34</v>
      </c>
      <c r="F47" s="102">
        <f t="shared" si="7"/>
        <v>1278689.52</v>
      </c>
      <c r="G47" s="102">
        <f t="shared" si="0"/>
        <v>0</v>
      </c>
      <c r="H47" s="79">
        <f>_xlfn.IFERROR(E47/C47*100-100,0)</f>
        <v>32.62894634290001</v>
      </c>
      <c r="I47" s="86"/>
      <c r="J47" s="86"/>
      <c r="K47" s="86"/>
    </row>
    <row r="48" spans="1:11" ht="42.75">
      <c r="A48" s="119">
        <v>44</v>
      </c>
      <c r="B48" s="108" t="s">
        <v>336</v>
      </c>
      <c r="C48" s="109"/>
      <c r="D48" s="108" t="s">
        <v>336</v>
      </c>
      <c r="E48" s="109"/>
      <c r="F48" s="80"/>
      <c r="G48" s="80"/>
      <c r="H48" s="118"/>
      <c r="I48" s="85"/>
      <c r="J48" s="85"/>
      <c r="K48" s="85"/>
    </row>
    <row r="49" spans="1:8" ht="30">
      <c r="A49" s="119">
        <v>45</v>
      </c>
      <c r="B49" s="113" t="s">
        <v>337</v>
      </c>
      <c r="C49" s="113"/>
      <c r="D49" s="113" t="s">
        <v>337</v>
      </c>
      <c r="E49" s="120"/>
      <c r="F49" s="102">
        <f t="shared" si="7"/>
        <v>0</v>
      </c>
      <c r="G49" s="102">
        <f>IF((E49-C49)&lt;0,(E49-C49),0)</f>
        <v>0</v>
      </c>
      <c r="H49" s="114">
        <f>_xlfn.IFERROR(E49/C49*100-100,0)</f>
        <v>0</v>
      </c>
    </row>
    <row r="50" spans="1:8" ht="30">
      <c r="A50" s="119">
        <v>46</v>
      </c>
      <c r="B50" s="103" t="s">
        <v>338</v>
      </c>
      <c r="C50" s="104"/>
      <c r="D50" s="103" t="s">
        <v>338</v>
      </c>
      <c r="E50" s="104"/>
      <c r="F50" s="80">
        <f t="shared" si="7"/>
        <v>0</v>
      </c>
      <c r="G50" s="80">
        <f t="shared" si="0"/>
        <v>0</v>
      </c>
      <c r="H50" s="118">
        <f aca="true" t="shared" si="8" ref="H50:H75">_xlfn.IFERROR(E50/C50*100-100,0)</f>
        <v>0</v>
      </c>
    </row>
    <row r="51" spans="1:8" ht="15" customHeight="1">
      <c r="A51" s="119">
        <v>47</v>
      </c>
      <c r="B51" s="103" t="s">
        <v>339</v>
      </c>
      <c r="C51" s="104"/>
      <c r="D51" s="103" t="s">
        <v>339</v>
      </c>
      <c r="E51" s="104"/>
      <c r="F51" s="80">
        <f t="shared" si="7"/>
        <v>0</v>
      </c>
      <c r="G51" s="80">
        <f t="shared" si="0"/>
        <v>0</v>
      </c>
      <c r="H51" s="118">
        <f t="shared" si="8"/>
        <v>0</v>
      </c>
    </row>
    <row r="52" spans="1:8" ht="30">
      <c r="A52" s="119">
        <v>48</v>
      </c>
      <c r="B52" s="103" t="s">
        <v>340</v>
      </c>
      <c r="C52" s="104"/>
      <c r="D52" s="103" t="s">
        <v>340</v>
      </c>
      <c r="E52" s="104"/>
      <c r="F52" s="80">
        <f t="shared" si="7"/>
        <v>0</v>
      </c>
      <c r="G52" s="80">
        <f t="shared" si="0"/>
        <v>0</v>
      </c>
      <c r="H52" s="118">
        <f t="shared" si="8"/>
        <v>0</v>
      </c>
    </row>
    <row r="53" spans="1:8" ht="30">
      <c r="A53" s="119">
        <v>49</v>
      </c>
      <c r="B53" s="103" t="s">
        <v>341</v>
      </c>
      <c r="C53" s="104"/>
      <c r="D53" s="103" t="s">
        <v>341</v>
      </c>
      <c r="E53" s="104"/>
      <c r="F53" s="80">
        <f t="shared" si="7"/>
        <v>0</v>
      </c>
      <c r="G53" s="80">
        <f t="shared" si="0"/>
        <v>0</v>
      </c>
      <c r="H53" s="118">
        <f t="shared" si="8"/>
        <v>0</v>
      </c>
    </row>
    <row r="54" spans="1:8" ht="60">
      <c r="A54" s="119">
        <v>50</v>
      </c>
      <c r="B54" s="103" t="s">
        <v>342</v>
      </c>
      <c r="C54" s="104"/>
      <c r="D54" s="103" t="s">
        <v>342</v>
      </c>
      <c r="E54" s="104"/>
      <c r="F54" s="80">
        <f t="shared" si="7"/>
        <v>0</v>
      </c>
      <c r="G54" s="80">
        <f t="shared" si="0"/>
        <v>0</v>
      </c>
      <c r="H54" s="118">
        <f t="shared" si="8"/>
        <v>0</v>
      </c>
    </row>
    <row r="55" spans="1:8" ht="30">
      <c r="A55" s="119">
        <v>51</v>
      </c>
      <c r="B55" s="103" t="s">
        <v>343</v>
      </c>
      <c r="C55" s="104"/>
      <c r="D55" s="103" t="s">
        <v>343</v>
      </c>
      <c r="E55" s="104"/>
      <c r="F55" s="80">
        <f t="shared" si="7"/>
        <v>0</v>
      </c>
      <c r="G55" s="80">
        <f t="shared" si="0"/>
        <v>0</v>
      </c>
      <c r="H55" s="118">
        <f t="shared" si="8"/>
        <v>0</v>
      </c>
    </row>
    <row r="56" spans="1:8" ht="30">
      <c r="A56" s="119">
        <v>52</v>
      </c>
      <c r="B56" s="103" t="s">
        <v>344</v>
      </c>
      <c r="C56" s="104"/>
      <c r="D56" s="103" t="s">
        <v>344</v>
      </c>
      <c r="E56" s="104"/>
      <c r="F56" s="80">
        <f t="shared" si="7"/>
        <v>0</v>
      </c>
      <c r="G56" s="80">
        <f t="shared" si="0"/>
        <v>0</v>
      </c>
      <c r="H56" s="118">
        <f t="shared" si="8"/>
        <v>0</v>
      </c>
    </row>
    <row r="57" spans="1:8" ht="30">
      <c r="A57" s="119">
        <v>53</v>
      </c>
      <c r="B57" s="103" t="s">
        <v>345</v>
      </c>
      <c r="C57" s="104"/>
      <c r="D57" s="103" t="s">
        <v>345</v>
      </c>
      <c r="E57" s="104"/>
      <c r="F57" s="80">
        <f t="shared" si="7"/>
        <v>0</v>
      </c>
      <c r="G57" s="80">
        <f t="shared" si="0"/>
        <v>0</v>
      </c>
      <c r="H57" s="118">
        <f t="shared" si="8"/>
        <v>0</v>
      </c>
    </row>
    <row r="58" spans="1:8" ht="45">
      <c r="A58" s="119">
        <v>54</v>
      </c>
      <c r="B58" s="121" t="s">
        <v>346</v>
      </c>
      <c r="C58" s="122"/>
      <c r="D58" s="121" t="s">
        <v>346</v>
      </c>
      <c r="E58" s="120"/>
      <c r="F58" s="102">
        <f t="shared" si="7"/>
        <v>0</v>
      </c>
      <c r="G58" s="102">
        <f t="shared" si="0"/>
        <v>0</v>
      </c>
      <c r="H58" s="114">
        <f>_xlfn.IFERROR(E58/C58*100-100,0)</f>
        <v>0</v>
      </c>
    </row>
    <row r="59" spans="1:8" ht="45">
      <c r="A59" s="119">
        <v>55</v>
      </c>
      <c r="B59" s="123" t="s">
        <v>347</v>
      </c>
      <c r="C59" s="104"/>
      <c r="D59" s="123" t="s">
        <v>347</v>
      </c>
      <c r="E59" s="104"/>
      <c r="F59" s="80">
        <f t="shared" si="7"/>
        <v>0</v>
      </c>
      <c r="G59" s="80">
        <f t="shared" si="0"/>
        <v>0</v>
      </c>
      <c r="H59" s="118">
        <f t="shared" si="8"/>
        <v>0</v>
      </c>
    </row>
    <row r="60" spans="1:8" ht="60">
      <c r="A60" s="119">
        <v>56</v>
      </c>
      <c r="B60" s="123" t="s">
        <v>348</v>
      </c>
      <c r="C60" s="104"/>
      <c r="D60" s="123" t="s">
        <v>348</v>
      </c>
      <c r="E60" s="104"/>
      <c r="F60" s="80">
        <f t="shared" si="7"/>
        <v>0</v>
      </c>
      <c r="G60" s="80">
        <f t="shared" si="0"/>
        <v>0</v>
      </c>
      <c r="H60" s="118">
        <f t="shared" si="8"/>
        <v>0</v>
      </c>
    </row>
    <row r="61" spans="1:8" ht="45">
      <c r="A61" s="119">
        <v>57</v>
      </c>
      <c r="B61" s="123" t="s">
        <v>349</v>
      </c>
      <c r="C61" s="104"/>
      <c r="D61" s="123" t="s">
        <v>349</v>
      </c>
      <c r="E61" s="104"/>
      <c r="F61" s="80">
        <f t="shared" si="7"/>
        <v>0</v>
      </c>
      <c r="G61" s="80">
        <f t="shared" si="0"/>
        <v>0</v>
      </c>
      <c r="H61" s="118">
        <f t="shared" si="8"/>
        <v>0</v>
      </c>
    </row>
    <row r="62" spans="1:8" ht="45">
      <c r="A62" s="119">
        <v>58</v>
      </c>
      <c r="B62" s="123" t="s">
        <v>350</v>
      </c>
      <c r="C62" s="104"/>
      <c r="D62" s="123" t="s">
        <v>350</v>
      </c>
      <c r="E62" s="104"/>
      <c r="F62" s="80">
        <f t="shared" si="7"/>
        <v>0</v>
      </c>
      <c r="G62" s="80">
        <f t="shared" si="0"/>
        <v>0</v>
      </c>
      <c r="H62" s="118">
        <f t="shared" si="8"/>
        <v>0</v>
      </c>
    </row>
    <row r="63" spans="1:8" ht="60">
      <c r="A63" s="119">
        <v>59</v>
      </c>
      <c r="B63" s="123" t="s">
        <v>351</v>
      </c>
      <c r="C63" s="104"/>
      <c r="D63" s="123" t="s">
        <v>351</v>
      </c>
      <c r="E63" s="104"/>
      <c r="F63" s="80">
        <f t="shared" si="7"/>
        <v>0</v>
      </c>
      <c r="G63" s="80">
        <f t="shared" si="0"/>
        <v>0</v>
      </c>
      <c r="H63" s="118">
        <f t="shared" si="8"/>
        <v>0</v>
      </c>
    </row>
    <row r="64" spans="1:8" ht="45">
      <c r="A64" s="119">
        <v>60</v>
      </c>
      <c r="B64" s="123" t="s">
        <v>352</v>
      </c>
      <c r="C64" s="104"/>
      <c r="D64" s="123" t="s">
        <v>352</v>
      </c>
      <c r="E64" s="104"/>
      <c r="F64" s="80">
        <f t="shared" si="7"/>
        <v>0</v>
      </c>
      <c r="G64" s="80">
        <f t="shared" si="0"/>
        <v>0</v>
      </c>
      <c r="H64" s="118">
        <f t="shared" si="8"/>
        <v>0</v>
      </c>
    </row>
    <row r="65" spans="1:8" ht="45">
      <c r="A65" s="119">
        <v>61</v>
      </c>
      <c r="B65" s="123" t="s">
        <v>353</v>
      </c>
      <c r="C65" s="104"/>
      <c r="D65" s="123" t="s">
        <v>353</v>
      </c>
      <c r="E65" s="104"/>
      <c r="F65" s="80">
        <f t="shared" si="7"/>
        <v>0</v>
      </c>
      <c r="G65" s="80">
        <f t="shared" si="0"/>
        <v>0</v>
      </c>
      <c r="H65" s="118">
        <f t="shared" si="8"/>
        <v>0</v>
      </c>
    </row>
    <row r="66" spans="1:8" ht="45">
      <c r="A66" s="119">
        <v>62</v>
      </c>
      <c r="B66" s="123" t="s">
        <v>354</v>
      </c>
      <c r="C66" s="104"/>
      <c r="D66" s="123" t="s">
        <v>354</v>
      </c>
      <c r="E66" s="104"/>
      <c r="F66" s="80">
        <f t="shared" si="7"/>
        <v>0</v>
      </c>
      <c r="G66" s="80">
        <f t="shared" si="0"/>
        <v>0</v>
      </c>
      <c r="H66" s="118">
        <f t="shared" si="8"/>
        <v>0</v>
      </c>
    </row>
    <row r="67" spans="1:8" ht="60">
      <c r="A67" s="119">
        <v>63</v>
      </c>
      <c r="B67" s="113" t="s">
        <v>355</v>
      </c>
      <c r="C67" s="120"/>
      <c r="D67" s="113" t="s">
        <v>355</v>
      </c>
      <c r="E67" s="120"/>
      <c r="F67" s="78">
        <f t="shared" si="7"/>
        <v>0</v>
      </c>
      <c r="G67" s="78">
        <f t="shared" si="0"/>
        <v>0</v>
      </c>
      <c r="H67" s="114">
        <f t="shared" si="8"/>
        <v>0</v>
      </c>
    </row>
    <row r="68" spans="1:8" ht="45">
      <c r="A68" s="119">
        <v>64</v>
      </c>
      <c r="B68" s="123" t="s">
        <v>356</v>
      </c>
      <c r="C68" s="104">
        <f>C50-C59</f>
        <v>0</v>
      </c>
      <c r="D68" s="123" t="s">
        <v>356</v>
      </c>
      <c r="E68" s="104">
        <f>E50-E59</f>
        <v>0</v>
      </c>
      <c r="F68" s="80">
        <f t="shared" si="7"/>
        <v>0</v>
      </c>
      <c r="G68" s="80">
        <f t="shared" si="0"/>
        <v>0</v>
      </c>
      <c r="H68" s="118">
        <f t="shared" si="8"/>
        <v>0</v>
      </c>
    </row>
    <row r="69" spans="1:8" ht="60">
      <c r="A69" s="119">
        <v>65</v>
      </c>
      <c r="B69" s="123" t="s">
        <v>357</v>
      </c>
      <c r="C69" s="104">
        <f aca="true" t="shared" si="9" ref="C69:C75">C51-C60</f>
        <v>0</v>
      </c>
      <c r="D69" s="123" t="s">
        <v>357</v>
      </c>
      <c r="E69" s="104">
        <f aca="true" t="shared" si="10" ref="E69:E75">E51-E60</f>
        <v>0</v>
      </c>
      <c r="F69" s="80">
        <f t="shared" si="7"/>
        <v>0</v>
      </c>
      <c r="G69" s="80">
        <f t="shared" si="0"/>
        <v>0</v>
      </c>
      <c r="H69" s="118">
        <f t="shared" si="8"/>
        <v>0</v>
      </c>
    </row>
    <row r="70" spans="1:8" ht="45">
      <c r="A70" s="119">
        <v>66</v>
      </c>
      <c r="B70" s="123" t="s">
        <v>358</v>
      </c>
      <c r="C70" s="104">
        <f t="shared" si="9"/>
        <v>0</v>
      </c>
      <c r="D70" s="123" t="s">
        <v>358</v>
      </c>
      <c r="E70" s="104">
        <f t="shared" si="10"/>
        <v>0</v>
      </c>
      <c r="F70" s="80">
        <f t="shared" si="7"/>
        <v>0</v>
      </c>
      <c r="G70" s="80">
        <f t="shared" si="0"/>
        <v>0</v>
      </c>
      <c r="H70" s="118">
        <f t="shared" si="8"/>
        <v>0</v>
      </c>
    </row>
    <row r="71" spans="1:8" ht="45">
      <c r="A71" s="119">
        <v>67</v>
      </c>
      <c r="B71" s="123" t="s">
        <v>359</v>
      </c>
      <c r="C71" s="104">
        <f t="shared" si="9"/>
        <v>0</v>
      </c>
      <c r="D71" s="123" t="s">
        <v>359</v>
      </c>
      <c r="E71" s="104">
        <f t="shared" si="10"/>
        <v>0</v>
      </c>
      <c r="F71" s="80">
        <f t="shared" si="7"/>
        <v>0</v>
      </c>
      <c r="G71" s="80">
        <f>IF((E71-C71)&lt;0,(E71-C71),0)</f>
        <v>0</v>
      </c>
      <c r="H71" s="118">
        <f t="shared" si="8"/>
        <v>0</v>
      </c>
    </row>
    <row r="72" spans="1:8" ht="60">
      <c r="A72" s="119">
        <v>68</v>
      </c>
      <c r="B72" s="123" t="s">
        <v>360</v>
      </c>
      <c r="C72" s="104">
        <f t="shared" si="9"/>
        <v>0</v>
      </c>
      <c r="D72" s="123" t="s">
        <v>360</v>
      </c>
      <c r="E72" s="104">
        <f t="shared" si="10"/>
        <v>0</v>
      </c>
      <c r="F72" s="80">
        <f t="shared" si="7"/>
        <v>0</v>
      </c>
      <c r="G72" s="80">
        <f>IF((E72-C72)&lt;0,(E72-C72),0)</f>
        <v>0</v>
      </c>
      <c r="H72" s="118">
        <f t="shared" si="8"/>
        <v>0</v>
      </c>
    </row>
    <row r="73" spans="1:8" ht="45">
      <c r="A73" s="119">
        <v>69</v>
      </c>
      <c r="B73" s="123" t="s">
        <v>361</v>
      </c>
      <c r="C73" s="104">
        <f t="shared" si="9"/>
        <v>0</v>
      </c>
      <c r="D73" s="123" t="s">
        <v>361</v>
      </c>
      <c r="E73" s="104">
        <f t="shared" si="10"/>
        <v>0</v>
      </c>
      <c r="F73" s="80">
        <f t="shared" si="7"/>
        <v>0</v>
      </c>
      <c r="G73" s="80">
        <f>IF((E73-C73)&lt;0,(E73-C73),0)</f>
        <v>0</v>
      </c>
      <c r="H73" s="118">
        <f t="shared" si="8"/>
        <v>0</v>
      </c>
    </row>
    <row r="74" spans="1:8" ht="45">
      <c r="A74" s="119">
        <v>70</v>
      </c>
      <c r="B74" s="123" t="s">
        <v>362</v>
      </c>
      <c r="C74" s="104">
        <f t="shared" si="9"/>
        <v>0</v>
      </c>
      <c r="D74" s="123" t="s">
        <v>362</v>
      </c>
      <c r="E74" s="104">
        <f t="shared" si="10"/>
        <v>0</v>
      </c>
      <c r="F74" s="80">
        <f t="shared" si="7"/>
        <v>0</v>
      </c>
      <c r="G74" s="80">
        <f>IF((E74-C74)&lt;0,(E74-C74),0)</f>
        <v>0</v>
      </c>
      <c r="H74" s="118">
        <f t="shared" si="8"/>
        <v>0</v>
      </c>
    </row>
    <row r="75" spans="1:8" ht="45">
      <c r="A75" s="119">
        <v>71</v>
      </c>
      <c r="B75" s="123" t="s">
        <v>363</v>
      </c>
      <c r="C75" s="104">
        <f t="shared" si="9"/>
        <v>0</v>
      </c>
      <c r="D75" s="123" t="s">
        <v>363</v>
      </c>
      <c r="E75" s="104">
        <f t="shared" si="10"/>
        <v>0</v>
      </c>
      <c r="F75" s="80">
        <f t="shared" si="7"/>
        <v>0</v>
      </c>
      <c r="G75" s="80">
        <f>IF((E75-C75)&lt;0,(E75-C75),0)</f>
        <v>0</v>
      </c>
      <c r="H75" s="118">
        <f t="shared" si="8"/>
        <v>0</v>
      </c>
    </row>
    <row r="76" spans="1:8" ht="15">
      <c r="A76" s="124"/>
      <c r="B76" s="125"/>
      <c r="C76" s="126"/>
      <c r="D76" s="125"/>
      <c r="E76" s="126"/>
      <c r="F76" s="125"/>
      <c r="G76" s="125"/>
      <c r="H76" s="127"/>
    </row>
    <row r="77" spans="1:8" ht="15">
      <c r="A77" s="185" t="s">
        <v>246</v>
      </c>
      <c r="B77" s="185"/>
      <c r="C77" s="185"/>
      <c r="D77" s="185"/>
      <c r="E77" s="185"/>
      <c r="F77" s="185"/>
      <c r="G77" s="185"/>
      <c r="H77" s="185"/>
    </row>
    <row r="78" spans="1:8" ht="15">
      <c r="A78" s="185"/>
      <c r="B78" s="185"/>
      <c r="C78" s="185"/>
      <c r="D78" s="185"/>
      <c r="E78" s="185"/>
      <c r="F78" s="185"/>
      <c r="G78" s="185"/>
      <c r="H78" s="185"/>
    </row>
    <row r="79" spans="1:8" ht="15">
      <c r="A79" s="185"/>
      <c r="B79" s="185"/>
      <c r="C79" s="185"/>
      <c r="D79" s="185"/>
      <c r="E79" s="185"/>
      <c r="F79" s="185"/>
      <c r="G79" s="185"/>
      <c r="H79" s="185"/>
    </row>
    <row r="80" spans="1:8" ht="15">
      <c r="A80" s="185"/>
      <c r="B80" s="185"/>
      <c r="C80" s="185"/>
      <c r="D80" s="185"/>
      <c r="E80" s="185"/>
      <c r="F80" s="185"/>
      <c r="G80" s="185"/>
      <c r="H80" s="185"/>
    </row>
    <row r="81" spans="1:8" ht="15">
      <c r="A81" s="185"/>
      <c r="B81" s="185"/>
      <c r="C81" s="185"/>
      <c r="D81" s="185"/>
      <c r="E81" s="185"/>
      <c r="F81" s="185"/>
      <c r="G81" s="185"/>
      <c r="H81" s="185"/>
    </row>
    <row r="82" spans="1:8" ht="15">
      <c r="A82" s="185"/>
      <c r="B82" s="185"/>
      <c r="C82" s="185"/>
      <c r="D82" s="185"/>
      <c r="E82" s="185"/>
      <c r="F82" s="185"/>
      <c r="G82" s="185"/>
      <c r="H82" s="185"/>
    </row>
    <row r="83" spans="1:8" ht="15">
      <c r="A83" s="185"/>
      <c r="B83" s="185"/>
      <c r="C83" s="185"/>
      <c r="D83" s="185"/>
      <c r="E83" s="185"/>
      <c r="F83" s="185"/>
      <c r="G83" s="185"/>
      <c r="H83" s="185"/>
    </row>
    <row r="84" spans="1:8" ht="15">
      <c r="A84" s="185"/>
      <c r="B84" s="185"/>
      <c r="C84" s="185"/>
      <c r="D84" s="185"/>
      <c r="E84" s="185"/>
      <c r="F84" s="185"/>
      <c r="G84" s="185"/>
      <c r="H84" s="185"/>
    </row>
    <row r="85" spans="1:8" ht="15">
      <c r="A85" s="185"/>
      <c r="B85" s="185"/>
      <c r="C85" s="185"/>
      <c r="D85" s="185"/>
      <c r="E85" s="185"/>
      <c r="F85" s="185"/>
      <c r="G85" s="185"/>
      <c r="H85" s="185"/>
    </row>
    <row r="86" spans="1:8" ht="15">
      <c r="A86" s="185"/>
      <c r="B86" s="185"/>
      <c r="C86" s="185"/>
      <c r="D86" s="185"/>
      <c r="E86" s="185"/>
      <c r="F86" s="185"/>
      <c r="G86" s="185"/>
      <c r="H86" s="185"/>
    </row>
    <row r="87" spans="1:8" ht="15">
      <c r="A87" s="185"/>
      <c r="B87" s="185"/>
      <c r="C87" s="185"/>
      <c r="D87" s="185"/>
      <c r="E87" s="185"/>
      <c r="F87" s="185"/>
      <c r="G87" s="185"/>
      <c r="H87" s="185"/>
    </row>
  </sheetData>
  <sheetProtection/>
  <mergeCells count="7">
    <mergeCell ref="A77:H87"/>
    <mergeCell ref="A1:H1"/>
    <mergeCell ref="A2:A3"/>
    <mergeCell ref="B2:C2"/>
    <mergeCell ref="D2:E2"/>
    <mergeCell ref="F2:G2"/>
    <mergeCell ref="H2:H3"/>
  </mergeCells>
  <printOptions/>
  <pageMargins left="1.1023622047244095" right="0" top="0.35433070866141736" bottom="0.15748031496062992" header="0" footer="0"/>
  <pageSetup fitToHeight="4" fitToWidth="1" horizontalDpi="600" verticalDpi="600" orientation="portrait" paperSize="9" scale="64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22"/>
  <sheetViews>
    <sheetView view="pageBreakPreview" zoomScale="80" zoomScaleSheetLayoutView="80" zoomScalePageLayoutView="0" workbookViewId="0" topLeftCell="A66">
      <selection activeCell="E101" sqref="E101:F101"/>
    </sheetView>
  </sheetViews>
  <sheetFormatPr defaultColWidth="9.140625" defaultRowHeight="15"/>
  <cols>
    <col min="1" max="1" width="4.8515625" style="0" customWidth="1"/>
    <col min="2" max="2" width="24.8515625" style="0" customWidth="1"/>
    <col min="3" max="3" width="15.28125" style="0" customWidth="1"/>
    <col min="4" max="4" width="18.57421875" style="0" customWidth="1"/>
    <col min="5" max="5" width="17.00390625" style="0" customWidth="1"/>
    <col min="6" max="6" width="13.140625" style="0" customWidth="1"/>
    <col min="7" max="7" width="13.57421875" style="0" customWidth="1"/>
    <col min="8" max="8" width="6.7109375" style="0" customWidth="1"/>
    <col min="9" max="10" width="6.8515625" style="0" customWidth="1"/>
    <col min="11" max="11" width="15.421875" style="0" customWidth="1"/>
  </cols>
  <sheetData>
    <row r="1" spans="1:11" ht="30" customHeight="1" hidden="1">
      <c r="A1" s="228" t="s">
        <v>62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5" customHeight="1" hidden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36.75" customHeight="1" hidden="1">
      <c r="A3" s="229" t="s">
        <v>165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5" customHeight="1" hidden="1">
      <c r="A4" s="243" t="s">
        <v>1</v>
      </c>
      <c r="B4" s="244" t="s">
        <v>121</v>
      </c>
      <c r="C4" s="244"/>
      <c r="D4" s="244" t="s">
        <v>122</v>
      </c>
      <c r="E4" s="244"/>
      <c r="F4" s="244" t="s">
        <v>123</v>
      </c>
      <c r="G4" s="244"/>
      <c r="H4" s="230" t="s">
        <v>124</v>
      </c>
      <c r="I4" s="231"/>
      <c r="J4" s="231"/>
      <c r="K4" s="232"/>
    </row>
    <row r="5" spans="1:11" ht="15" hidden="1">
      <c r="A5" s="243"/>
      <c r="B5" s="90" t="s">
        <v>63</v>
      </c>
      <c r="C5" s="90" t="s">
        <v>64</v>
      </c>
      <c r="D5" s="90" t="s">
        <v>63</v>
      </c>
      <c r="E5" s="90" t="s">
        <v>64</v>
      </c>
      <c r="F5" s="90" t="s">
        <v>65</v>
      </c>
      <c r="G5" s="90" t="s">
        <v>66</v>
      </c>
      <c r="H5" s="233"/>
      <c r="I5" s="234"/>
      <c r="J5" s="234"/>
      <c r="K5" s="235"/>
    </row>
    <row r="6" spans="1:11" ht="15" hidden="1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236">
        <v>8</v>
      </c>
      <c r="I6" s="237"/>
      <c r="J6" s="237"/>
      <c r="K6" s="238"/>
    </row>
    <row r="7" spans="1:11" ht="15" hidden="1">
      <c r="A7" s="90" t="s">
        <v>2</v>
      </c>
      <c r="B7" s="91"/>
      <c r="C7" s="91"/>
      <c r="D7" s="90"/>
      <c r="E7" s="90"/>
      <c r="F7" s="90"/>
      <c r="G7" s="90"/>
      <c r="H7" s="212"/>
      <c r="I7" s="213"/>
      <c r="J7" s="213"/>
      <c r="K7" s="214"/>
    </row>
    <row r="8" spans="1:11" ht="15" hidden="1">
      <c r="A8" s="90" t="s">
        <v>2</v>
      </c>
      <c r="B8" s="91"/>
      <c r="C8" s="91"/>
      <c r="D8" s="90"/>
      <c r="E8" s="90"/>
      <c r="F8" s="90"/>
      <c r="G8" s="90"/>
      <c r="H8" s="212"/>
      <c r="I8" s="213"/>
      <c r="J8" s="213"/>
      <c r="K8" s="214"/>
    </row>
    <row r="9" spans="1:11" ht="15" hidden="1">
      <c r="A9" s="90" t="s">
        <v>2</v>
      </c>
      <c r="B9" s="91"/>
      <c r="C9" s="91"/>
      <c r="D9" s="90"/>
      <c r="E9" s="90"/>
      <c r="F9" s="90"/>
      <c r="G9" s="90"/>
      <c r="H9" s="212"/>
      <c r="I9" s="213"/>
      <c r="J9" s="213"/>
      <c r="K9" s="214"/>
    </row>
    <row r="10" spans="1:11" ht="15" hidden="1">
      <c r="A10" s="90" t="s">
        <v>2</v>
      </c>
      <c r="B10" s="91"/>
      <c r="C10" s="91"/>
      <c r="D10" s="91"/>
      <c r="E10" s="91"/>
      <c r="F10" s="91"/>
      <c r="G10" s="91"/>
      <c r="H10" s="212"/>
      <c r="I10" s="213"/>
      <c r="J10" s="213"/>
      <c r="K10" s="214"/>
    </row>
    <row r="11" spans="1:11" ht="15" hidden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39" customHeight="1">
      <c r="A12" s="167" t="s">
        <v>67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ht="15">
      <c r="A13" s="171" t="s">
        <v>1</v>
      </c>
      <c r="B13" s="182" t="s">
        <v>166</v>
      </c>
      <c r="C13" s="183"/>
      <c r="D13" s="183"/>
      <c r="E13" s="183"/>
      <c r="F13" s="183"/>
      <c r="G13" s="183"/>
      <c r="H13" s="183"/>
      <c r="I13" s="183"/>
      <c r="J13" s="183"/>
      <c r="K13" s="184"/>
    </row>
    <row r="14" spans="1:11" ht="15" customHeight="1">
      <c r="A14" s="171"/>
      <c r="B14" s="176" t="s">
        <v>68</v>
      </c>
      <c r="C14" s="176"/>
      <c r="D14" s="176" t="s">
        <v>69</v>
      </c>
      <c r="E14" s="176"/>
      <c r="F14" s="206" t="s">
        <v>70</v>
      </c>
      <c r="G14" s="207"/>
      <c r="H14" s="207"/>
      <c r="I14" s="207"/>
      <c r="J14" s="207"/>
      <c r="K14" s="208"/>
    </row>
    <row r="15" spans="1:11" ht="30">
      <c r="A15" s="171"/>
      <c r="B15" s="42" t="s">
        <v>71</v>
      </c>
      <c r="C15" s="42" t="s">
        <v>72</v>
      </c>
      <c r="D15" s="42" t="s">
        <v>71</v>
      </c>
      <c r="E15" s="42" t="s">
        <v>72</v>
      </c>
      <c r="F15" s="209"/>
      <c r="G15" s="210"/>
      <c r="H15" s="210"/>
      <c r="I15" s="210"/>
      <c r="J15" s="210"/>
      <c r="K15" s="211"/>
    </row>
    <row r="16" spans="1:11" ht="1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182">
        <v>6</v>
      </c>
      <c r="G16" s="183"/>
      <c r="H16" s="183"/>
      <c r="I16" s="183"/>
      <c r="J16" s="183"/>
      <c r="K16" s="184"/>
    </row>
    <row r="17" spans="1:11" ht="15">
      <c r="A17" s="2">
        <v>1</v>
      </c>
      <c r="B17" s="1"/>
      <c r="C17" s="1"/>
      <c r="D17" s="2"/>
      <c r="E17" s="2"/>
      <c r="F17" s="182"/>
      <c r="G17" s="183"/>
      <c r="H17" s="183"/>
      <c r="I17" s="183"/>
      <c r="J17" s="183"/>
      <c r="K17" s="184"/>
    </row>
    <row r="18" ht="38.25" customHeight="1"/>
    <row r="19" spans="1:11" ht="64.5" customHeight="1">
      <c r="A19" s="167" t="s">
        <v>168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</row>
    <row r="20" spans="1:11" ht="15">
      <c r="A20" s="171" t="s">
        <v>1</v>
      </c>
      <c r="B20" s="171" t="s">
        <v>73</v>
      </c>
      <c r="C20" s="239" t="s">
        <v>74</v>
      </c>
      <c r="D20" s="239"/>
      <c r="E20" s="239"/>
      <c r="F20" s="239"/>
      <c r="G20" s="239"/>
      <c r="H20" s="217" t="s">
        <v>123</v>
      </c>
      <c r="I20" s="218"/>
      <c r="J20" s="219"/>
      <c r="K20" s="240" t="s">
        <v>167</v>
      </c>
    </row>
    <row r="21" spans="1:11" ht="45" customHeight="1">
      <c r="A21" s="171"/>
      <c r="B21" s="171"/>
      <c r="C21" s="171" t="s">
        <v>75</v>
      </c>
      <c r="D21" s="171" t="s">
        <v>76</v>
      </c>
      <c r="E21" s="239" t="s">
        <v>77</v>
      </c>
      <c r="F21" s="171" t="s">
        <v>78</v>
      </c>
      <c r="G21" s="171"/>
      <c r="H21" s="239" t="s">
        <v>65</v>
      </c>
      <c r="I21" s="239" t="s">
        <v>66</v>
      </c>
      <c r="J21" s="239" t="s">
        <v>77</v>
      </c>
      <c r="K21" s="241"/>
    </row>
    <row r="22" spans="1:11" ht="29.25" customHeight="1">
      <c r="A22" s="171"/>
      <c r="B22" s="171"/>
      <c r="C22" s="171"/>
      <c r="D22" s="171"/>
      <c r="E22" s="239"/>
      <c r="F22" s="37" t="s">
        <v>64</v>
      </c>
      <c r="G22" s="37" t="s">
        <v>77</v>
      </c>
      <c r="H22" s="239"/>
      <c r="I22" s="239"/>
      <c r="J22" s="239"/>
      <c r="K22" s="242"/>
    </row>
    <row r="23" spans="1:11" ht="15">
      <c r="A23" s="2">
        <v>1</v>
      </c>
      <c r="B23" s="2">
        <v>2</v>
      </c>
      <c r="C23" s="2">
        <v>3</v>
      </c>
      <c r="D23" s="2">
        <v>4</v>
      </c>
      <c r="E23" s="2">
        <v>5</v>
      </c>
      <c r="F23" s="2">
        <v>6</v>
      </c>
      <c r="G23" s="2">
        <v>7</v>
      </c>
      <c r="H23" s="2">
        <v>8</v>
      </c>
      <c r="I23" s="2">
        <v>9</v>
      </c>
      <c r="J23" s="2">
        <v>10</v>
      </c>
      <c r="K23" s="2">
        <v>11</v>
      </c>
    </row>
    <row r="24" spans="1:11" ht="47.25">
      <c r="A24" s="98">
        <v>1</v>
      </c>
      <c r="B24" s="128" t="s">
        <v>247</v>
      </c>
      <c r="C24" s="129">
        <v>7438.98</v>
      </c>
      <c r="D24" s="129">
        <v>7438.97</v>
      </c>
      <c r="E24" s="129"/>
      <c r="F24" s="129"/>
      <c r="G24" s="129"/>
      <c r="H24" s="129"/>
      <c r="I24" s="129"/>
      <c r="J24" s="129"/>
      <c r="K24" s="129"/>
    </row>
    <row r="25" ht="34.5" customHeight="1"/>
    <row r="26" spans="1:11" ht="62.25" customHeight="1">
      <c r="A26" s="167" t="s">
        <v>79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</row>
    <row r="27" spans="1:11" ht="15">
      <c r="A27" s="171" t="s">
        <v>1</v>
      </c>
      <c r="B27" s="171" t="s">
        <v>73</v>
      </c>
      <c r="C27" s="239" t="s">
        <v>80</v>
      </c>
      <c r="D27" s="239"/>
      <c r="E27" s="239"/>
      <c r="F27" s="239"/>
      <c r="G27" s="239"/>
      <c r="H27" s="217" t="s">
        <v>123</v>
      </c>
      <c r="I27" s="218"/>
      <c r="J27" s="219"/>
      <c r="K27" s="240" t="s">
        <v>125</v>
      </c>
    </row>
    <row r="28" spans="1:11" ht="47.25" customHeight="1">
      <c r="A28" s="171"/>
      <c r="B28" s="171"/>
      <c r="C28" s="171" t="s">
        <v>75</v>
      </c>
      <c r="D28" s="171" t="s">
        <v>76</v>
      </c>
      <c r="E28" s="239" t="s">
        <v>77</v>
      </c>
      <c r="F28" s="171" t="s">
        <v>81</v>
      </c>
      <c r="G28" s="171"/>
      <c r="H28" s="239" t="s">
        <v>65</v>
      </c>
      <c r="I28" s="239" t="s">
        <v>66</v>
      </c>
      <c r="J28" s="239" t="s">
        <v>77</v>
      </c>
      <c r="K28" s="241"/>
    </row>
    <row r="29" spans="1:11" ht="15">
      <c r="A29" s="171"/>
      <c r="B29" s="171"/>
      <c r="C29" s="171"/>
      <c r="D29" s="171"/>
      <c r="E29" s="239"/>
      <c r="F29" s="37" t="s">
        <v>64</v>
      </c>
      <c r="G29" s="37" t="s">
        <v>77</v>
      </c>
      <c r="H29" s="239"/>
      <c r="I29" s="239"/>
      <c r="J29" s="239"/>
      <c r="K29" s="242"/>
    </row>
    <row r="30" spans="1:11" ht="15">
      <c r="A30" s="2">
        <v>1</v>
      </c>
      <c r="B30" s="2">
        <v>2</v>
      </c>
      <c r="C30" s="2">
        <v>3</v>
      </c>
      <c r="D30" s="2">
        <v>4</v>
      </c>
      <c r="E30" s="2">
        <v>5</v>
      </c>
      <c r="F30" s="2">
        <v>6</v>
      </c>
      <c r="G30" s="2">
        <v>7</v>
      </c>
      <c r="H30" s="2">
        <v>8</v>
      </c>
      <c r="I30" s="2">
        <v>9</v>
      </c>
      <c r="J30" s="2">
        <v>10</v>
      </c>
      <c r="K30" s="2">
        <v>11</v>
      </c>
    </row>
    <row r="31" spans="1:11" ht="31.5">
      <c r="A31" s="98">
        <v>1</v>
      </c>
      <c r="B31" s="128" t="s">
        <v>248</v>
      </c>
      <c r="C31" s="129">
        <v>37.48</v>
      </c>
      <c r="D31" s="129">
        <v>0</v>
      </c>
      <c r="E31" s="129">
        <v>-94.7</v>
      </c>
      <c r="F31" s="1"/>
      <c r="G31" s="1"/>
      <c r="H31" s="1"/>
      <c r="I31" s="1"/>
      <c r="J31" s="1"/>
      <c r="K31" s="1"/>
    </row>
    <row r="32" spans="1:11" ht="31.5">
      <c r="A32" s="98">
        <v>2</v>
      </c>
      <c r="B32" s="128" t="s">
        <v>249</v>
      </c>
      <c r="C32" s="129">
        <v>24138.6</v>
      </c>
      <c r="D32" s="129">
        <v>8340.37</v>
      </c>
      <c r="E32" s="129">
        <v>-65.4</v>
      </c>
      <c r="F32" s="1"/>
      <c r="G32" s="1"/>
      <c r="H32" s="1"/>
      <c r="I32" s="1"/>
      <c r="J32" s="1"/>
      <c r="K32" s="1"/>
    </row>
    <row r="35" spans="1:11" ht="33.75" customHeight="1">
      <c r="A35" s="180" t="s">
        <v>82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</row>
    <row r="37" spans="1:11" ht="30" customHeight="1">
      <c r="A37" s="3" t="s">
        <v>1</v>
      </c>
      <c r="B37" s="172" t="s">
        <v>83</v>
      </c>
      <c r="C37" s="202"/>
      <c r="D37" s="202"/>
      <c r="E37" s="202"/>
      <c r="F37" s="202"/>
      <c r="G37" s="202"/>
      <c r="H37" s="202"/>
      <c r="I37" s="173"/>
      <c r="J37" s="172" t="s">
        <v>84</v>
      </c>
      <c r="K37" s="173"/>
    </row>
    <row r="38" spans="1:11" ht="15">
      <c r="A38" s="2">
        <v>1</v>
      </c>
      <c r="B38" s="246"/>
      <c r="C38" s="247"/>
      <c r="D38" s="247"/>
      <c r="E38" s="247"/>
      <c r="F38" s="247"/>
      <c r="G38" s="247"/>
      <c r="H38" s="247"/>
      <c r="I38" s="248"/>
      <c r="J38" s="176"/>
      <c r="K38" s="176"/>
    </row>
    <row r="39" spans="1:11" ht="73.5" customHeight="1">
      <c r="A39" s="98">
        <v>1</v>
      </c>
      <c r="B39" s="222" t="s">
        <v>189</v>
      </c>
      <c r="C39" s="223"/>
      <c r="D39" s="223"/>
      <c r="E39" s="223"/>
      <c r="F39" s="223"/>
      <c r="G39" s="223"/>
      <c r="H39" s="223"/>
      <c r="I39" s="224"/>
      <c r="J39" s="190">
        <v>693826.05</v>
      </c>
      <c r="K39" s="190"/>
    </row>
    <row r="42" spans="1:11" ht="30" customHeight="1">
      <c r="A42" s="180" t="s">
        <v>85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</row>
    <row r="44" spans="1:11" ht="75.75" customHeight="1">
      <c r="A44" s="3" t="s">
        <v>1</v>
      </c>
      <c r="B44" s="3" t="s">
        <v>86</v>
      </c>
      <c r="C44" s="171" t="s">
        <v>126</v>
      </c>
      <c r="D44" s="171"/>
      <c r="E44" s="171" t="s">
        <v>127</v>
      </c>
      <c r="F44" s="171"/>
      <c r="G44" s="171" t="s">
        <v>177</v>
      </c>
      <c r="H44" s="171"/>
      <c r="I44" s="171" t="s">
        <v>128</v>
      </c>
      <c r="J44" s="171"/>
      <c r="K44" s="171"/>
    </row>
    <row r="45" spans="1:11" ht="15">
      <c r="A45" s="2">
        <v>1</v>
      </c>
      <c r="B45" s="2">
        <v>2</v>
      </c>
      <c r="C45" s="171">
        <v>3</v>
      </c>
      <c r="D45" s="171"/>
      <c r="E45" s="171">
        <v>4</v>
      </c>
      <c r="F45" s="171"/>
      <c r="G45" s="171">
        <v>5</v>
      </c>
      <c r="H45" s="171"/>
      <c r="I45" s="171">
        <v>6</v>
      </c>
      <c r="J45" s="171"/>
      <c r="K45" s="171"/>
    </row>
    <row r="46" spans="1:11" ht="94.5" customHeight="1">
      <c r="A46" s="98">
        <v>1</v>
      </c>
      <c r="B46" s="128" t="s">
        <v>250</v>
      </c>
      <c r="C46" s="204">
        <v>17259.64</v>
      </c>
      <c r="D46" s="201"/>
      <c r="E46" s="204">
        <v>17259.64</v>
      </c>
      <c r="F46" s="201"/>
      <c r="G46" s="204">
        <v>17259.64</v>
      </c>
      <c r="H46" s="201"/>
      <c r="I46" s="204">
        <v>17259.64</v>
      </c>
      <c r="J46" s="205"/>
      <c r="K46" s="201"/>
    </row>
    <row r="47" spans="1:11" ht="83.25" customHeight="1">
      <c r="A47" s="98">
        <v>2</v>
      </c>
      <c r="B47" s="128" t="s">
        <v>251</v>
      </c>
      <c r="C47" s="204">
        <v>6622.73</v>
      </c>
      <c r="D47" s="201"/>
      <c r="E47" s="204">
        <v>6622.73</v>
      </c>
      <c r="F47" s="201"/>
      <c r="G47" s="204">
        <v>6622.73</v>
      </c>
      <c r="H47" s="201"/>
      <c r="I47" s="204">
        <v>6622.73</v>
      </c>
      <c r="J47" s="205"/>
      <c r="K47" s="201"/>
    </row>
    <row r="48" spans="1:11" ht="77.25" customHeight="1">
      <c r="A48" s="98">
        <v>3</v>
      </c>
      <c r="B48" s="128" t="s">
        <v>252</v>
      </c>
      <c r="C48" s="204">
        <v>4082.62</v>
      </c>
      <c r="D48" s="201"/>
      <c r="E48" s="204">
        <v>4082.62</v>
      </c>
      <c r="F48" s="201"/>
      <c r="G48" s="204">
        <v>4082.62</v>
      </c>
      <c r="H48" s="201"/>
      <c r="I48" s="204">
        <v>4082.62</v>
      </c>
      <c r="J48" s="205"/>
      <c r="K48" s="201"/>
    </row>
    <row r="49" spans="1:11" ht="112.5" customHeight="1">
      <c r="A49" s="98">
        <v>4</v>
      </c>
      <c r="B49" s="128" t="s">
        <v>253</v>
      </c>
      <c r="C49" s="204">
        <v>13220.04</v>
      </c>
      <c r="D49" s="201"/>
      <c r="E49" s="204">
        <v>13220.04</v>
      </c>
      <c r="F49" s="201"/>
      <c r="G49" s="204">
        <v>13220.04</v>
      </c>
      <c r="H49" s="201"/>
      <c r="I49" s="204">
        <v>13220.04</v>
      </c>
      <c r="J49" s="205"/>
      <c r="K49" s="201"/>
    </row>
    <row r="50" spans="1:11" ht="105.75" customHeight="1">
      <c r="A50" s="98">
        <v>5</v>
      </c>
      <c r="B50" s="128" t="s">
        <v>254</v>
      </c>
      <c r="C50" s="204">
        <v>12679.4</v>
      </c>
      <c r="D50" s="201"/>
      <c r="E50" s="204">
        <v>12679.4</v>
      </c>
      <c r="F50" s="201"/>
      <c r="G50" s="204">
        <v>12679.4</v>
      </c>
      <c r="H50" s="201"/>
      <c r="I50" s="204">
        <v>12679.4</v>
      </c>
      <c r="J50" s="205"/>
      <c r="K50" s="201"/>
    </row>
    <row r="51" spans="1:11" ht="83.25" customHeight="1">
      <c r="A51" s="98">
        <v>6</v>
      </c>
      <c r="B51" s="128" t="s">
        <v>255</v>
      </c>
      <c r="C51" s="204">
        <v>13618.98</v>
      </c>
      <c r="D51" s="201"/>
      <c r="E51" s="204">
        <v>13618.98</v>
      </c>
      <c r="F51" s="201"/>
      <c r="G51" s="204">
        <v>13618.98</v>
      </c>
      <c r="H51" s="201"/>
      <c r="I51" s="204">
        <v>13618.98</v>
      </c>
      <c r="J51" s="205"/>
      <c r="K51" s="201"/>
    </row>
    <row r="52" spans="1:11" ht="78.75">
      <c r="A52" s="98">
        <v>7</v>
      </c>
      <c r="B52" s="128" t="s">
        <v>256</v>
      </c>
      <c r="C52" s="204">
        <v>12363.16</v>
      </c>
      <c r="D52" s="201"/>
      <c r="E52" s="204">
        <v>12363.16</v>
      </c>
      <c r="F52" s="201"/>
      <c r="G52" s="204">
        <v>12363.16</v>
      </c>
      <c r="H52" s="201"/>
      <c r="I52" s="204">
        <v>12363.16</v>
      </c>
      <c r="J52" s="205"/>
      <c r="K52" s="201"/>
    </row>
    <row r="53" spans="1:11" ht="108" customHeight="1">
      <c r="A53" s="98">
        <v>8</v>
      </c>
      <c r="B53" s="128" t="s">
        <v>257</v>
      </c>
      <c r="C53" s="204">
        <v>12363.16</v>
      </c>
      <c r="D53" s="201"/>
      <c r="E53" s="204">
        <v>12363.16</v>
      </c>
      <c r="F53" s="201"/>
      <c r="G53" s="204">
        <v>12363.16</v>
      </c>
      <c r="H53" s="201"/>
      <c r="I53" s="204">
        <v>12363.16</v>
      </c>
      <c r="J53" s="205"/>
      <c r="K53" s="201"/>
    </row>
    <row r="54" spans="1:11" ht="94.5">
      <c r="A54" s="98">
        <v>9</v>
      </c>
      <c r="B54" s="128" t="s">
        <v>258</v>
      </c>
      <c r="C54" s="204">
        <v>12933.91</v>
      </c>
      <c r="D54" s="201"/>
      <c r="E54" s="204">
        <v>12933.91</v>
      </c>
      <c r="F54" s="201"/>
      <c r="G54" s="204">
        <v>12933.91</v>
      </c>
      <c r="H54" s="201"/>
      <c r="I54" s="204">
        <v>12933.91</v>
      </c>
      <c r="J54" s="205"/>
      <c r="K54" s="201"/>
    </row>
    <row r="55" spans="1:11" ht="94.5">
      <c r="A55" s="98">
        <v>10</v>
      </c>
      <c r="B55" s="128" t="s">
        <v>259</v>
      </c>
      <c r="C55" s="204">
        <v>12636.16</v>
      </c>
      <c r="D55" s="201"/>
      <c r="E55" s="204">
        <v>12636.16</v>
      </c>
      <c r="F55" s="201"/>
      <c r="G55" s="204">
        <v>12636.16</v>
      </c>
      <c r="H55" s="201"/>
      <c r="I55" s="204">
        <v>12636.16</v>
      </c>
      <c r="J55" s="205"/>
      <c r="K55" s="201"/>
    </row>
    <row r="56" spans="1:11" ht="77.25" customHeight="1">
      <c r="A56" s="98">
        <v>11</v>
      </c>
      <c r="B56" s="128" t="s">
        <v>260</v>
      </c>
      <c r="C56" s="204">
        <v>265571.77</v>
      </c>
      <c r="D56" s="201"/>
      <c r="E56" s="204">
        <v>265571.77</v>
      </c>
      <c r="F56" s="201"/>
      <c r="G56" s="204">
        <v>265571.77</v>
      </c>
      <c r="H56" s="201"/>
      <c r="I56" s="204">
        <v>265571.77</v>
      </c>
      <c r="J56" s="205"/>
      <c r="K56" s="201"/>
    </row>
    <row r="57" spans="1:11" ht="75" customHeight="1">
      <c r="A57" s="98">
        <v>12</v>
      </c>
      <c r="B57" s="128" t="s">
        <v>261</v>
      </c>
      <c r="C57" s="204">
        <v>6462.73</v>
      </c>
      <c r="D57" s="201"/>
      <c r="E57" s="204">
        <v>6462.73</v>
      </c>
      <c r="F57" s="201"/>
      <c r="G57" s="204">
        <v>6462.73</v>
      </c>
      <c r="H57" s="201"/>
      <c r="I57" s="204">
        <v>6462.73</v>
      </c>
      <c r="J57" s="205"/>
      <c r="K57" s="201"/>
    </row>
    <row r="58" spans="1:11" ht="94.5">
      <c r="A58" s="98">
        <v>13</v>
      </c>
      <c r="B58" s="128" t="s">
        <v>262</v>
      </c>
      <c r="C58" s="204">
        <v>10137.52</v>
      </c>
      <c r="D58" s="201"/>
      <c r="E58" s="204">
        <v>10137.52</v>
      </c>
      <c r="F58" s="201"/>
      <c r="G58" s="204">
        <v>10137.52</v>
      </c>
      <c r="H58" s="201"/>
      <c r="I58" s="204">
        <v>10137.52</v>
      </c>
      <c r="J58" s="205"/>
      <c r="K58" s="201"/>
    </row>
    <row r="59" spans="1:11" ht="126">
      <c r="A59" s="98">
        <v>14</v>
      </c>
      <c r="B59" s="128" t="s">
        <v>263</v>
      </c>
      <c r="C59" s="204">
        <v>6123.93</v>
      </c>
      <c r="D59" s="201"/>
      <c r="E59" s="204">
        <v>6123.93</v>
      </c>
      <c r="F59" s="201"/>
      <c r="G59" s="204">
        <v>6123.93</v>
      </c>
      <c r="H59" s="201"/>
      <c r="I59" s="204">
        <v>6123.93</v>
      </c>
      <c r="J59" s="205"/>
      <c r="K59" s="201"/>
    </row>
    <row r="60" spans="1:11" ht="75.75" customHeight="1">
      <c r="A60" s="98">
        <v>15</v>
      </c>
      <c r="B60" s="128" t="s">
        <v>264</v>
      </c>
      <c r="C60" s="204">
        <v>10682.52</v>
      </c>
      <c r="D60" s="201"/>
      <c r="E60" s="204">
        <v>10682.52</v>
      </c>
      <c r="F60" s="201"/>
      <c r="G60" s="204">
        <v>10682.52</v>
      </c>
      <c r="H60" s="201"/>
      <c r="I60" s="204">
        <v>10682.52</v>
      </c>
      <c r="J60" s="205"/>
      <c r="K60" s="201"/>
    </row>
    <row r="61" spans="1:11" ht="78" customHeight="1">
      <c r="A61" s="98">
        <v>16</v>
      </c>
      <c r="B61" s="128" t="s">
        <v>265</v>
      </c>
      <c r="C61" s="204">
        <v>6668.94</v>
      </c>
      <c r="D61" s="201"/>
      <c r="E61" s="204">
        <v>6668.94</v>
      </c>
      <c r="F61" s="201"/>
      <c r="G61" s="204">
        <v>6668.94</v>
      </c>
      <c r="H61" s="201"/>
      <c r="I61" s="204">
        <v>6668.94</v>
      </c>
      <c r="J61" s="205"/>
      <c r="K61" s="201"/>
    </row>
    <row r="62" spans="1:11" ht="110.25">
      <c r="A62" s="98">
        <v>17</v>
      </c>
      <c r="B62" s="128" t="s">
        <v>266</v>
      </c>
      <c r="C62" s="198">
        <v>19000</v>
      </c>
      <c r="D62" s="199"/>
      <c r="E62" s="198">
        <v>19000</v>
      </c>
      <c r="F62" s="199"/>
      <c r="G62" s="198">
        <v>19000</v>
      </c>
      <c r="H62" s="199"/>
      <c r="I62" s="198">
        <v>19000</v>
      </c>
      <c r="J62" s="200"/>
      <c r="K62" s="199"/>
    </row>
    <row r="63" spans="1:11" ht="109.5" customHeight="1">
      <c r="A63" s="98">
        <v>18</v>
      </c>
      <c r="B63" s="128" t="s">
        <v>267</v>
      </c>
      <c r="C63" s="198">
        <v>8500</v>
      </c>
      <c r="D63" s="199"/>
      <c r="E63" s="198">
        <v>8500</v>
      </c>
      <c r="F63" s="199"/>
      <c r="G63" s="198">
        <v>8500</v>
      </c>
      <c r="H63" s="199"/>
      <c r="I63" s="198">
        <v>8500</v>
      </c>
      <c r="J63" s="200"/>
      <c r="K63" s="201"/>
    </row>
    <row r="64" spans="1:11" ht="81" customHeight="1">
      <c r="A64" s="98">
        <v>19</v>
      </c>
      <c r="B64" s="128" t="s">
        <v>268</v>
      </c>
      <c r="C64" s="198">
        <v>15000</v>
      </c>
      <c r="D64" s="199"/>
      <c r="E64" s="198">
        <v>15000</v>
      </c>
      <c r="F64" s="199"/>
      <c r="G64" s="198">
        <v>15000</v>
      </c>
      <c r="H64" s="199"/>
      <c r="I64" s="198">
        <v>15000</v>
      </c>
      <c r="J64" s="200"/>
      <c r="K64" s="201"/>
    </row>
    <row r="66" spans="1:11" ht="36.75" customHeight="1">
      <c r="A66" s="167" t="s">
        <v>169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</row>
    <row r="67" spans="1:11" ht="30">
      <c r="A67" s="3" t="s">
        <v>1</v>
      </c>
      <c r="B67" s="171" t="s">
        <v>86</v>
      </c>
      <c r="C67" s="171"/>
      <c r="D67" s="171"/>
      <c r="E67" s="171"/>
      <c r="F67" s="171"/>
      <c r="G67" s="171" t="s">
        <v>129</v>
      </c>
      <c r="H67" s="171"/>
      <c r="I67" s="171" t="s">
        <v>87</v>
      </c>
      <c r="J67" s="171"/>
      <c r="K67" s="171"/>
    </row>
    <row r="68" spans="1:11" ht="15">
      <c r="A68" s="2">
        <v>1</v>
      </c>
      <c r="B68" s="171">
        <v>2</v>
      </c>
      <c r="C68" s="171"/>
      <c r="D68" s="171"/>
      <c r="E68" s="171"/>
      <c r="F68" s="171"/>
      <c r="G68" s="171">
        <v>3</v>
      </c>
      <c r="H68" s="171"/>
      <c r="I68" s="171">
        <v>4</v>
      </c>
      <c r="J68" s="171"/>
      <c r="K68" s="171"/>
    </row>
    <row r="69" spans="1:11" ht="36" customHeight="1">
      <c r="A69" s="98">
        <v>1</v>
      </c>
      <c r="B69" s="222" t="s">
        <v>269</v>
      </c>
      <c r="C69" s="223"/>
      <c r="D69" s="223"/>
      <c r="E69" s="223"/>
      <c r="F69" s="224"/>
      <c r="G69" s="245" t="s">
        <v>270</v>
      </c>
      <c r="H69" s="245"/>
      <c r="I69" s="245">
        <v>867</v>
      </c>
      <c r="J69" s="245"/>
      <c r="K69" s="245"/>
    </row>
    <row r="70" spans="1:11" ht="72" customHeight="1">
      <c r="A70" s="98">
        <v>2</v>
      </c>
      <c r="B70" s="222" t="s">
        <v>189</v>
      </c>
      <c r="C70" s="223"/>
      <c r="D70" s="223"/>
      <c r="E70" s="223"/>
      <c r="F70" s="224"/>
      <c r="G70" s="245" t="s">
        <v>271</v>
      </c>
      <c r="H70" s="245"/>
      <c r="I70" s="245">
        <v>65</v>
      </c>
      <c r="J70" s="245"/>
      <c r="K70" s="245"/>
    </row>
    <row r="71" ht="34.5" customHeight="1"/>
    <row r="72" spans="1:11" ht="15.75">
      <c r="A72" s="167" t="s">
        <v>88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</row>
    <row r="73" spans="1:11" ht="30">
      <c r="A73" s="3" t="s">
        <v>1</v>
      </c>
      <c r="B73" s="172" t="s">
        <v>86</v>
      </c>
      <c r="C73" s="202"/>
      <c r="D73" s="202"/>
      <c r="E73" s="202"/>
      <c r="F73" s="173"/>
      <c r="G73" s="172" t="s">
        <v>89</v>
      </c>
      <c r="H73" s="173"/>
      <c r="I73" s="171" t="s">
        <v>90</v>
      </c>
      <c r="J73" s="171"/>
      <c r="K73" s="171"/>
    </row>
    <row r="74" spans="1:11" ht="15">
      <c r="A74" s="2">
        <v>1</v>
      </c>
      <c r="B74" s="172">
        <v>2</v>
      </c>
      <c r="C74" s="202"/>
      <c r="D74" s="202"/>
      <c r="E74" s="202"/>
      <c r="F74" s="173"/>
      <c r="G74" s="172">
        <v>3</v>
      </c>
      <c r="H74" s="173"/>
      <c r="I74" s="171">
        <v>4</v>
      </c>
      <c r="J74" s="171"/>
      <c r="K74" s="171"/>
    </row>
    <row r="75" spans="1:11" ht="15">
      <c r="A75" s="2">
        <v>1</v>
      </c>
      <c r="B75" s="172" t="s">
        <v>272</v>
      </c>
      <c r="C75" s="202"/>
      <c r="D75" s="202"/>
      <c r="E75" s="202"/>
      <c r="F75" s="173"/>
      <c r="G75" s="172"/>
      <c r="H75" s="173"/>
      <c r="I75" s="171"/>
      <c r="J75" s="171"/>
      <c r="K75" s="171"/>
    </row>
    <row r="76" ht="39.75" customHeight="1"/>
    <row r="77" spans="1:11" ht="39" customHeight="1">
      <c r="A77" s="180" t="s">
        <v>91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</row>
    <row r="78" spans="1:11" ht="15.75">
      <c r="A78" s="203" t="s">
        <v>92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</row>
    <row r="79" spans="1:11" ht="30">
      <c r="A79" s="57" t="s">
        <v>1</v>
      </c>
      <c r="B79" s="171" t="s">
        <v>5</v>
      </c>
      <c r="C79" s="171"/>
      <c r="D79" s="171"/>
      <c r="E79" s="171" t="s">
        <v>93</v>
      </c>
      <c r="F79" s="171"/>
      <c r="G79" s="171" t="s">
        <v>178</v>
      </c>
      <c r="H79" s="171"/>
      <c r="I79" s="171" t="s">
        <v>179</v>
      </c>
      <c r="J79" s="171"/>
      <c r="K79" s="171"/>
    </row>
    <row r="80" spans="1:11" ht="15">
      <c r="A80" s="58">
        <v>1</v>
      </c>
      <c r="B80" s="176">
        <v>2</v>
      </c>
      <c r="C80" s="176"/>
      <c r="D80" s="176"/>
      <c r="E80" s="176">
        <v>3</v>
      </c>
      <c r="F80" s="176"/>
      <c r="G80" s="176">
        <v>4</v>
      </c>
      <c r="H80" s="176"/>
      <c r="I80" s="176">
        <v>5</v>
      </c>
      <c r="J80" s="176"/>
      <c r="K80" s="176"/>
    </row>
    <row r="81" spans="1:11" ht="15.75">
      <c r="A81" s="98">
        <v>1</v>
      </c>
      <c r="B81" s="222" t="s">
        <v>273</v>
      </c>
      <c r="C81" s="226"/>
      <c r="D81" s="227"/>
      <c r="E81" s="190"/>
      <c r="F81" s="190"/>
      <c r="G81" s="197">
        <v>52219000</v>
      </c>
      <c r="H81" s="197"/>
      <c r="I81" s="197">
        <v>50425100.33</v>
      </c>
      <c r="J81" s="197"/>
      <c r="K81" s="197"/>
    </row>
    <row r="82" spans="1:11" ht="36.75" customHeight="1">
      <c r="A82" s="92" t="s">
        <v>274</v>
      </c>
      <c r="B82" s="222" t="s">
        <v>275</v>
      </c>
      <c r="C82" s="223"/>
      <c r="D82" s="224"/>
      <c r="E82" s="190">
        <v>130</v>
      </c>
      <c r="F82" s="190"/>
      <c r="G82" s="197">
        <v>1913000</v>
      </c>
      <c r="H82" s="197"/>
      <c r="I82" s="197">
        <v>693826.05</v>
      </c>
      <c r="J82" s="197"/>
      <c r="K82" s="197"/>
    </row>
    <row r="83" spans="1:11" ht="40.5" customHeight="1">
      <c r="A83" s="92" t="s">
        <v>276</v>
      </c>
      <c r="B83" s="222" t="s">
        <v>277</v>
      </c>
      <c r="C83" s="223"/>
      <c r="D83" s="224"/>
      <c r="E83" s="190">
        <v>130</v>
      </c>
      <c r="F83" s="190"/>
      <c r="G83" s="197">
        <v>37147200</v>
      </c>
      <c r="H83" s="197"/>
      <c r="I83" s="197">
        <v>37147200</v>
      </c>
      <c r="J83" s="197"/>
      <c r="K83" s="197"/>
    </row>
    <row r="84" spans="1:11" ht="31.5" customHeight="1">
      <c r="A84" s="92" t="s">
        <v>278</v>
      </c>
      <c r="B84" s="225" t="s">
        <v>279</v>
      </c>
      <c r="C84" s="226"/>
      <c r="D84" s="227"/>
      <c r="E84" s="190">
        <v>180</v>
      </c>
      <c r="F84" s="190"/>
      <c r="G84" s="197">
        <v>13158800</v>
      </c>
      <c r="H84" s="197"/>
      <c r="I84" s="197">
        <v>12584074.28</v>
      </c>
      <c r="J84" s="197"/>
      <c r="K84" s="197"/>
    </row>
    <row r="85" ht="21" customHeight="1"/>
    <row r="86" spans="1:11" ht="15.75">
      <c r="A86" s="180" t="s">
        <v>94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</row>
    <row r="87" spans="1:11" ht="15.75">
      <c r="A87" s="203" t="s">
        <v>95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</row>
    <row r="88" spans="1:11" ht="30">
      <c r="A88" s="3" t="s">
        <v>1</v>
      </c>
      <c r="B88" s="171" t="s">
        <v>5</v>
      </c>
      <c r="C88" s="171"/>
      <c r="D88" s="171"/>
      <c r="E88" s="171" t="s">
        <v>96</v>
      </c>
      <c r="F88" s="171"/>
      <c r="G88" s="171"/>
      <c r="H88" s="172" t="s">
        <v>97</v>
      </c>
      <c r="I88" s="202"/>
      <c r="J88" s="202"/>
      <c r="K88" s="173"/>
    </row>
    <row r="89" spans="1:11" ht="15">
      <c r="A89" s="2">
        <v>1</v>
      </c>
      <c r="B89" s="176">
        <v>2</v>
      </c>
      <c r="C89" s="176"/>
      <c r="D89" s="176"/>
      <c r="E89" s="176">
        <v>3</v>
      </c>
      <c r="F89" s="176"/>
      <c r="G89" s="176"/>
      <c r="H89" s="182">
        <v>4</v>
      </c>
      <c r="I89" s="183"/>
      <c r="J89" s="183"/>
      <c r="K89" s="184"/>
    </row>
    <row r="90" spans="1:11" ht="15">
      <c r="A90" s="2">
        <v>1</v>
      </c>
      <c r="B90" s="176" t="s">
        <v>272</v>
      </c>
      <c r="C90" s="176"/>
      <c r="D90" s="176"/>
      <c r="E90" s="176"/>
      <c r="F90" s="176"/>
      <c r="G90" s="176"/>
      <c r="H90" s="182"/>
      <c r="I90" s="183"/>
      <c r="J90" s="183"/>
      <c r="K90" s="184"/>
    </row>
    <row r="91" spans="1:4" ht="15.75" customHeight="1">
      <c r="A91" s="5"/>
      <c r="B91" s="5"/>
      <c r="C91" s="5"/>
      <c r="D91" s="5"/>
    </row>
    <row r="92" spans="1:4" ht="48" customHeight="1">
      <c r="A92" s="5"/>
      <c r="B92" s="5"/>
      <c r="C92" s="5"/>
      <c r="D92" s="5"/>
    </row>
    <row r="93" spans="1:11" ht="44.25" customHeight="1">
      <c r="A93" s="180" t="s">
        <v>98</v>
      </c>
      <c r="B93" s="180"/>
      <c r="C93" s="180"/>
      <c r="D93" s="180"/>
      <c r="E93" s="180"/>
      <c r="F93" s="180"/>
      <c r="G93" s="180"/>
      <c r="H93" s="180"/>
      <c r="I93" s="180"/>
      <c r="J93" s="180"/>
      <c r="K93" s="180"/>
    </row>
    <row r="94" spans="1:11" ht="15.75">
      <c r="A94" s="221" t="s">
        <v>92</v>
      </c>
      <c r="B94" s="221"/>
      <c r="C94" s="221"/>
      <c r="D94" s="221"/>
      <c r="E94" s="221"/>
      <c r="F94" s="221"/>
      <c r="G94" s="221"/>
      <c r="H94" s="221"/>
      <c r="I94" s="221"/>
      <c r="J94" s="221"/>
      <c r="K94" s="221"/>
    </row>
    <row r="95" spans="1:11" ht="30">
      <c r="A95" s="60" t="s">
        <v>1</v>
      </c>
      <c r="B95" s="171" t="s">
        <v>5</v>
      </c>
      <c r="C95" s="171"/>
      <c r="D95" s="171"/>
      <c r="E95" s="171" t="s">
        <v>99</v>
      </c>
      <c r="F95" s="171"/>
      <c r="G95" s="172" t="s">
        <v>100</v>
      </c>
      <c r="H95" s="202"/>
      <c r="I95" s="202"/>
      <c r="J95" s="202"/>
      <c r="K95" s="173"/>
    </row>
    <row r="96" spans="1:11" ht="15">
      <c r="A96" s="59">
        <v>1</v>
      </c>
      <c r="B96" s="176">
        <v>2</v>
      </c>
      <c r="C96" s="176"/>
      <c r="D96" s="176"/>
      <c r="E96" s="176">
        <v>3</v>
      </c>
      <c r="F96" s="176"/>
      <c r="G96" s="182">
        <v>4</v>
      </c>
      <c r="H96" s="183"/>
      <c r="I96" s="183"/>
      <c r="J96" s="183"/>
      <c r="K96" s="184"/>
    </row>
    <row r="97" spans="1:11" ht="15.75">
      <c r="A97" s="98"/>
      <c r="B97" s="194" t="s">
        <v>280</v>
      </c>
      <c r="C97" s="195"/>
      <c r="D97" s="196"/>
      <c r="E97" s="215"/>
      <c r="F97" s="216"/>
      <c r="G97" s="190">
        <v>50481495.39</v>
      </c>
      <c r="H97" s="190"/>
      <c r="I97" s="190"/>
      <c r="J97" s="190"/>
      <c r="K97" s="190"/>
    </row>
    <row r="98" spans="1:11" ht="15.75">
      <c r="A98" s="98"/>
      <c r="B98" s="194" t="s">
        <v>281</v>
      </c>
      <c r="C98" s="195"/>
      <c r="D98" s="196"/>
      <c r="E98" s="190">
        <v>211</v>
      </c>
      <c r="F98" s="190"/>
      <c r="G98" s="190">
        <v>21050695.83</v>
      </c>
      <c r="H98" s="190"/>
      <c r="I98" s="190"/>
      <c r="J98" s="190"/>
      <c r="K98" s="190"/>
    </row>
    <row r="99" spans="1:11" ht="33.75" customHeight="1">
      <c r="A99" s="98"/>
      <c r="B99" s="191" t="s">
        <v>282</v>
      </c>
      <c r="C99" s="192"/>
      <c r="D99" s="193"/>
      <c r="E99" s="190">
        <v>212</v>
      </c>
      <c r="F99" s="190"/>
      <c r="G99" s="190">
        <v>12233.6</v>
      </c>
      <c r="H99" s="190"/>
      <c r="I99" s="190"/>
      <c r="J99" s="190"/>
      <c r="K99" s="190"/>
    </row>
    <row r="100" spans="1:11" ht="58.5" customHeight="1">
      <c r="A100" s="98"/>
      <c r="B100" s="191" t="s">
        <v>283</v>
      </c>
      <c r="C100" s="192"/>
      <c r="D100" s="193"/>
      <c r="E100" s="190">
        <v>213</v>
      </c>
      <c r="F100" s="190"/>
      <c r="G100" s="190">
        <v>6301992.83</v>
      </c>
      <c r="H100" s="190"/>
      <c r="I100" s="190"/>
      <c r="J100" s="190"/>
      <c r="K100" s="190"/>
    </row>
    <row r="101" spans="1:11" ht="22.5" customHeight="1">
      <c r="A101" s="98"/>
      <c r="B101" s="191" t="s">
        <v>284</v>
      </c>
      <c r="C101" s="192"/>
      <c r="D101" s="193"/>
      <c r="E101" s="190">
        <v>221</v>
      </c>
      <c r="F101" s="190"/>
      <c r="G101" s="190">
        <v>168000</v>
      </c>
      <c r="H101" s="190"/>
      <c r="I101" s="190"/>
      <c r="J101" s="190"/>
      <c r="K101" s="190"/>
    </row>
    <row r="102" spans="1:11" ht="15.75">
      <c r="A102" s="98"/>
      <c r="B102" s="191" t="s">
        <v>285</v>
      </c>
      <c r="C102" s="192"/>
      <c r="D102" s="193"/>
      <c r="E102" s="190">
        <v>222</v>
      </c>
      <c r="F102" s="190"/>
      <c r="G102" s="197">
        <v>21400</v>
      </c>
      <c r="H102" s="197"/>
      <c r="I102" s="197"/>
      <c r="J102" s="197"/>
      <c r="K102" s="197"/>
    </row>
    <row r="103" spans="1:11" ht="15.75">
      <c r="A103" s="98"/>
      <c r="B103" s="191" t="s">
        <v>286</v>
      </c>
      <c r="C103" s="192"/>
      <c r="D103" s="193"/>
      <c r="E103" s="190">
        <v>223</v>
      </c>
      <c r="F103" s="190"/>
      <c r="G103" s="190">
        <v>1890082.59</v>
      </c>
      <c r="H103" s="190"/>
      <c r="I103" s="190"/>
      <c r="J103" s="190"/>
      <c r="K103" s="190"/>
    </row>
    <row r="104" spans="1:11" ht="15.75">
      <c r="A104" s="98"/>
      <c r="B104" s="191" t="s">
        <v>287</v>
      </c>
      <c r="C104" s="192"/>
      <c r="D104" s="193"/>
      <c r="E104" s="190">
        <v>225</v>
      </c>
      <c r="F104" s="190"/>
      <c r="G104" s="190">
        <v>1134334.3</v>
      </c>
      <c r="H104" s="190"/>
      <c r="I104" s="190"/>
      <c r="J104" s="190"/>
      <c r="K104" s="190"/>
    </row>
    <row r="105" spans="1:11" ht="15.75">
      <c r="A105" s="98"/>
      <c r="B105" s="191" t="s">
        <v>288</v>
      </c>
      <c r="C105" s="192"/>
      <c r="D105" s="193"/>
      <c r="E105" s="190">
        <v>226</v>
      </c>
      <c r="F105" s="190"/>
      <c r="G105" s="190">
        <v>1297589.01</v>
      </c>
      <c r="H105" s="190"/>
      <c r="I105" s="190"/>
      <c r="J105" s="190"/>
      <c r="K105" s="190"/>
    </row>
    <row r="106" spans="1:11" ht="15.75">
      <c r="A106" s="98"/>
      <c r="B106" s="191" t="s">
        <v>289</v>
      </c>
      <c r="C106" s="192"/>
      <c r="D106" s="193"/>
      <c r="E106" s="190">
        <v>262</v>
      </c>
      <c r="F106" s="190"/>
      <c r="G106" s="190">
        <v>3375575.15</v>
      </c>
      <c r="H106" s="190"/>
      <c r="I106" s="190"/>
      <c r="J106" s="190"/>
      <c r="K106" s="190"/>
    </row>
    <row r="107" spans="1:11" ht="15.75">
      <c r="A107" s="98"/>
      <c r="B107" s="194" t="s">
        <v>290</v>
      </c>
      <c r="C107" s="195"/>
      <c r="D107" s="196"/>
      <c r="E107" s="190">
        <v>290</v>
      </c>
      <c r="F107" s="190"/>
      <c r="G107" s="190">
        <v>7739908.81</v>
      </c>
      <c r="H107" s="190"/>
      <c r="I107" s="190"/>
      <c r="J107" s="190"/>
      <c r="K107" s="190"/>
    </row>
    <row r="108" spans="1:11" ht="15.75">
      <c r="A108" s="98"/>
      <c r="B108" s="191" t="s">
        <v>291</v>
      </c>
      <c r="C108" s="192"/>
      <c r="D108" s="193"/>
      <c r="E108" s="190">
        <v>310</v>
      </c>
      <c r="F108" s="190"/>
      <c r="G108" s="190">
        <v>314552.48</v>
      </c>
      <c r="H108" s="190"/>
      <c r="I108" s="190"/>
      <c r="J108" s="190"/>
      <c r="K108" s="190"/>
    </row>
    <row r="109" spans="1:11" ht="25.5" customHeight="1">
      <c r="A109" s="98"/>
      <c r="B109" s="191" t="s">
        <v>292</v>
      </c>
      <c r="C109" s="192"/>
      <c r="D109" s="193"/>
      <c r="E109" s="190">
        <v>340</v>
      </c>
      <c r="F109" s="190"/>
      <c r="G109" s="190">
        <v>7175130.79</v>
      </c>
      <c r="H109" s="190"/>
      <c r="I109" s="190"/>
      <c r="J109" s="190"/>
      <c r="K109" s="190"/>
    </row>
    <row r="110" ht="29.25" customHeight="1"/>
    <row r="111" spans="1:11" ht="15.75">
      <c r="A111" s="180" t="s">
        <v>101</v>
      </c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</row>
    <row r="112" spans="1:11" ht="15.75" customHeight="1">
      <c r="A112" s="203" t="s">
        <v>95</v>
      </c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</row>
    <row r="113" spans="1:11" ht="15.75" customHeight="1">
      <c r="A113" s="3" t="s">
        <v>1</v>
      </c>
      <c r="B113" s="171" t="s">
        <v>5</v>
      </c>
      <c r="C113" s="171"/>
      <c r="D113" s="171"/>
      <c r="E113" s="171" t="s">
        <v>102</v>
      </c>
      <c r="F113" s="171"/>
      <c r="G113" s="171"/>
      <c r="H113" s="172" t="s">
        <v>103</v>
      </c>
      <c r="I113" s="202"/>
      <c r="J113" s="202"/>
      <c r="K113" s="173"/>
    </row>
    <row r="114" spans="1:11" ht="15">
      <c r="A114" s="2">
        <v>1</v>
      </c>
      <c r="B114" s="176">
        <v>2</v>
      </c>
      <c r="C114" s="176"/>
      <c r="D114" s="176"/>
      <c r="E114" s="176">
        <v>3</v>
      </c>
      <c r="F114" s="176"/>
      <c r="G114" s="176"/>
      <c r="H114" s="182">
        <v>4</v>
      </c>
      <c r="I114" s="183"/>
      <c r="J114" s="183"/>
      <c r="K114" s="184"/>
    </row>
    <row r="115" spans="1:11" ht="36" customHeight="1">
      <c r="A115" s="2">
        <v>1</v>
      </c>
      <c r="B115" s="182" t="s">
        <v>272</v>
      </c>
      <c r="C115" s="183"/>
      <c r="D115" s="184"/>
      <c r="E115" s="176"/>
      <c r="F115" s="176"/>
      <c r="G115" s="176"/>
      <c r="H115" s="182"/>
      <c r="I115" s="183"/>
      <c r="J115" s="183"/>
      <c r="K115" s="184"/>
    </row>
    <row r="118" spans="1:11" ht="15.75">
      <c r="A118" s="180" t="s">
        <v>104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</row>
    <row r="119" spans="1:11" ht="15.75">
      <c r="A119" s="221" t="s">
        <v>92</v>
      </c>
      <c r="B119" s="221"/>
      <c r="C119" s="221"/>
      <c r="D119" s="221"/>
      <c r="E119" s="221"/>
      <c r="F119" s="221"/>
      <c r="G119" s="221"/>
      <c r="H119" s="221"/>
      <c r="I119" s="221"/>
      <c r="J119" s="221"/>
      <c r="K119" s="221"/>
    </row>
    <row r="120" spans="1:11" ht="15">
      <c r="A120" s="217" t="s">
        <v>171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9"/>
    </row>
    <row r="122" spans="1:11" ht="97.5" customHeight="1">
      <c r="A122" s="220" t="s">
        <v>170</v>
      </c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</sheetData>
  <sheetProtection/>
  <mergeCells count="260">
    <mergeCell ref="A35:K35"/>
    <mergeCell ref="I21:I22"/>
    <mergeCell ref="J21:J22"/>
    <mergeCell ref="E21:E22"/>
    <mergeCell ref="F21:G21"/>
    <mergeCell ref="H21:H22"/>
    <mergeCell ref="A19:K19"/>
    <mergeCell ref="F16:K16"/>
    <mergeCell ref="F17:K17"/>
    <mergeCell ref="A13:A15"/>
    <mergeCell ref="B14:C14"/>
    <mergeCell ref="D14:E14"/>
    <mergeCell ref="E28:E29"/>
    <mergeCell ref="F28:G28"/>
    <mergeCell ref="H28:H29"/>
    <mergeCell ref="I28:I29"/>
    <mergeCell ref="J28:J29"/>
    <mergeCell ref="A66:K66"/>
    <mergeCell ref="C48:D48"/>
    <mergeCell ref="E48:F48"/>
    <mergeCell ref="G48:H48"/>
    <mergeCell ref="I48:K48"/>
    <mergeCell ref="C49:D49"/>
    <mergeCell ref="E49:F49"/>
    <mergeCell ref="G49:H49"/>
    <mergeCell ref="I49:K49"/>
    <mergeCell ref="C50:D50"/>
    <mergeCell ref="E50:F50"/>
    <mergeCell ref="G50:H50"/>
    <mergeCell ref="I50:K50"/>
    <mergeCell ref="C51:D51"/>
    <mergeCell ref="E51:F51"/>
    <mergeCell ref="G51:H51"/>
    <mergeCell ref="B67:F67"/>
    <mergeCell ref="G67:H67"/>
    <mergeCell ref="I67:K67"/>
    <mergeCell ref="A42:K42"/>
    <mergeCell ref="C44:D44"/>
    <mergeCell ref="E44:F44"/>
    <mergeCell ref="G44:H44"/>
    <mergeCell ref="B37:I37"/>
    <mergeCell ref="J37:K37"/>
    <mergeCell ref="B38:I38"/>
    <mergeCell ref="J38:K38"/>
    <mergeCell ref="B39:I39"/>
    <mergeCell ref="J39:K39"/>
    <mergeCell ref="I44:K44"/>
    <mergeCell ref="E46:F46"/>
    <mergeCell ref="G46:H46"/>
    <mergeCell ref="I46:K46"/>
    <mergeCell ref="I45:K45"/>
    <mergeCell ref="C45:D45"/>
    <mergeCell ref="E45:F45"/>
    <mergeCell ref="G45:H45"/>
    <mergeCell ref="E47:F47"/>
    <mergeCell ref="G47:H47"/>
    <mergeCell ref="I47:K47"/>
    <mergeCell ref="B70:F70"/>
    <mergeCell ref="G70:H70"/>
    <mergeCell ref="I70:K70"/>
    <mergeCell ref="B68:F68"/>
    <mergeCell ref="G68:H68"/>
    <mergeCell ref="B69:F69"/>
    <mergeCell ref="G69:H69"/>
    <mergeCell ref="I68:K68"/>
    <mergeCell ref="I69:K69"/>
    <mergeCell ref="A77:K77"/>
    <mergeCell ref="B79:D79"/>
    <mergeCell ref="B80:D80"/>
    <mergeCell ref="B81:D81"/>
    <mergeCell ref="B75:F75"/>
    <mergeCell ref="G75:H75"/>
    <mergeCell ref="I75:K75"/>
    <mergeCell ref="A72:K72"/>
    <mergeCell ref="B73:F73"/>
    <mergeCell ref="G73:H73"/>
    <mergeCell ref="I73:K73"/>
    <mergeCell ref="B74:F74"/>
    <mergeCell ref="G74:H74"/>
    <mergeCell ref="I74:K74"/>
    <mergeCell ref="A1:K1"/>
    <mergeCell ref="A3:K3"/>
    <mergeCell ref="H4:K5"/>
    <mergeCell ref="H6:K6"/>
    <mergeCell ref="H7:K7"/>
    <mergeCell ref="A26:K26"/>
    <mergeCell ref="A27:A29"/>
    <mergeCell ref="B27:B29"/>
    <mergeCell ref="C27:G27"/>
    <mergeCell ref="H27:J27"/>
    <mergeCell ref="K27:K29"/>
    <mergeCell ref="C28:C29"/>
    <mergeCell ref="D28:D29"/>
    <mergeCell ref="A20:A22"/>
    <mergeCell ref="B20:B22"/>
    <mergeCell ref="C20:G20"/>
    <mergeCell ref="H20:J20"/>
    <mergeCell ref="K20:K22"/>
    <mergeCell ref="C21:C22"/>
    <mergeCell ref="D21:D22"/>
    <mergeCell ref="A4:A5"/>
    <mergeCell ref="B4:C4"/>
    <mergeCell ref="D4:E4"/>
    <mergeCell ref="F4:G4"/>
    <mergeCell ref="B82:D82"/>
    <mergeCell ref="B83:D83"/>
    <mergeCell ref="B84:D84"/>
    <mergeCell ref="E79:F79"/>
    <mergeCell ref="E80:F80"/>
    <mergeCell ref="E81:F81"/>
    <mergeCell ref="E82:F82"/>
    <mergeCell ref="E83:F83"/>
    <mergeCell ref="E84:F84"/>
    <mergeCell ref="G109:K109"/>
    <mergeCell ref="B90:D90"/>
    <mergeCell ref="A93:K93"/>
    <mergeCell ref="A94:K94"/>
    <mergeCell ref="E90:G90"/>
    <mergeCell ref="H90:K90"/>
    <mergeCell ref="B104:D104"/>
    <mergeCell ref="E104:F104"/>
    <mergeCell ref="G104:K104"/>
    <mergeCell ref="E108:F108"/>
    <mergeCell ref="G108:K108"/>
    <mergeCell ref="B108:D108"/>
    <mergeCell ref="G96:K96"/>
    <mergeCell ref="G97:K97"/>
    <mergeCell ref="B105:D105"/>
    <mergeCell ref="B106:D106"/>
    <mergeCell ref="B107:D107"/>
    <mergeCell ref="E105:F105"/>
    <mergeCell ref="G105:K105"/>
    <mergeCell ref="E106:F106"/>
    <mergeCell ref="G106:K106"/>
    <mergeCell ref="E107:F107"/>
    <mergeCell ref="G107:K107"/>
    <mergeCell ref="B103:D103"/>
    <mergeCell ref="A120:K120"/>
    <mergeCell ref="A122:K122"/>
    <mergeCell ref="E113:G113"/>
    <mergeCell ref="E114:G114"/>
    <mergeCell ref="E115:G115"/>
    <mergeCell ref="A119:K119"/>
    <mergeCell ref="B113:D113"/>
    <mergeCell ref="B114:D114"/>
    <mergeCell ref="B115:D115"/>
    <mergeCell ref="H113:K113"/>
    <mergeCell ref="H114:K114"/>
    <mergeCell ref="H115:K115"/>
    <mergeCell ref="A118:K118"/>
    <mergeCell ref="A112:K112"/>
    <mergeCell ref="A111:K111"/>
    <mergeCell ref="F14:K15"/>
    <mergeCell ref="B13:K13"/>
    <mergeCell ref="A12:K12"/>
    <mergeCell ref="H10:K10"/>
    <mergeCell ref="H9:K9"/>
    <mergeCell ref="H8:K8"/>
    <mergeCell ref="C46:D46"/>
    <mergeCell ref="G81:H81"/>
    <mergeCell ref="G82:H82"/>
    <mergeCell ref="G80:H80"/>
    <mergeCell ref="G83:H83"/>
    <mergeCell ref="G84:H84"/>
    <mergeCell ref="G79:H79"/>
    <mergeCell ref="B95:D95"/>
    <mergeCell ref="B96:D96"/>
    <mergeCell ref="B97:D97"/>
    <mergeCell ref="B109:D109"/>
    <mergeCell ref="E95:F95"/>
    <mergeCell ref="E96:F96"/>
    <mergeCell ref="E97:F97"/>
    <mergeCell ref="E109:F109"/>
    <mergeCell ref="C47:D47"/>
    <mergeCell ref="I51:K51"/>
    <mergeCell ref="C52:D52"/>
    <mergeCell ref="E52:F52"/>
    <mergeCell ref="G52:H52"/>
    <mergeCell ref="I52:K52"/>
    <mergeCell ref="C53:D53"/>
    <mergeCell ref="E53:F53"/>
    <mergeCell ref="G53:H53"/>
    <mergeCell ref="I53:K53"/>
    <mergeCell ref="C54:D54"/>
    <mergeCell ref="E54:F54"/>
    <mergeCell ref="G54:H54"/>
    <mergeCell ref="I54:K54"/>
    <mergeCell ref="C55:D55"/>
    <mergeCell ref="E55:F55"/>
    <mergeCell ref="G55:H55"/>
    <mergeCell ref="I55:K55"/>
    <mergeCell ref="C56:D56"/>
    <mergeCell ref="E56:F56"/>
    <mergeCell ref="G56:H56"/>
    <mergeCell ref="I56:K56"/>
    <mergeCell ref="C57:D57"/>
    <mergeCell ref="C58:D58"/>
    <mergeCell ref="E57:F57"/>
    <mergeCell ref="E58:F58"/>
    <mergeCell ref="C59:D59"/>
    <mergeCell ref="E59:F59"/>
    <mergeCell ref="G57:H57"/>
    <mergeCell ref="I57:K57"/>
    <mergeCell ref="G58:H58"/>
    <mergeCell ref="I58:K58"/>
    <mergeCell ref="G59:H59"/>
    <mergeCell ref="I59:K59"/>
    <mergeCell ref="C60:D60"/>
    <mergeCell ref="E60:F60"/>
    <mergeCell ref="G60:H60"/>
    <mergeCell ref="I60:K60"/>
    <mergeCell ref="C61:D61"/>
    <mergeCell ref="E61:F61"/>
    <mergeCell ref="G61:H61"/>
    <mergeCell ref="I61:K61"/>
    <mergeCell ref="C62:D62"/>
    <mergeCell ref="E62:F62"/>
    <mergeCell ref="G62:H62"/>
    <mergeCell ref="I62:K62"/>
    <mergeCell ref="C63:D63"/>
    <mergeCell ref="E63:F63"/>
    <mergeCell ref="G63:H63"/>
    <mergeCell ref="I63:K63"/>
    <mergeCell ref="C64:D64"/>
    <mergeCell ref="E64:F64"/>
    <mergeCell ref="G64:H64"/>
    <mergeCell ref="I64:K64"/>
    <mergeCell ref="G95:K95"/>
    <mergeCell ref="A78:K78"/>
    <mergeCell ref="A86:K86"/>
    <mergeCell ref="A87:K87"/>
    <mergeCell ref="E88:G88"/>
    <mergeCell ref="E89:G89"/>
    <mergeCell ref="H88:K88"/>
    <mergeCell ref="H89:K89"/>
    <mergeCell ref="B88:D88"/>
    <mergeCell ref="B89:D89"/>
    <mergeCell ref="I79:K79"/>
    <mergeCell ref="I80:K80"/>
    <mergeCell ref="I81:K81"/>
    <mergeCell ref="I82:K82"/>
    <mergeCell ref="I83:K83"/>
    <mergeCell ref="I84:K84"/>
    <mergeCell ref="E103:F103"/>
    <mergeCell ref="G103:K103"/>
    <mergeCell ref="B99:D99"/>
    <mergeCell ref="E99:F99"/>
    <mergeCell ref="G99:K99"/>
    <mergeCell ref="B98:D98"/>
    <mergeCell ref="E98:F98"/>
    <mergeCell ref="G98:K98"/>
    <mergeCell ref="B100:D100"/>
    <mergeCell ref="E100:F100"/>
    <mergeCell ref="G100:K100"/>
    <mergeCell ref="B101:D101"/>
    <mergeCell ref="E101:F101"/>
    <mergeCell ref="G101:K101"/>
    <mergeCell ref="B102:D102"/>
    <mergeCell ref="E102:F102"/>
    <mergeCell ref="G102:K102"/>
  </mergeCells>
  <printOptions/>
  <pageMargins left="0.7086614173228347" right="0.7086614173228347" top="0.7480314960629921" bottom="0.4724409448818898" header="0.31496062992125984" footer="0.31496062992125984"/>
  <pageSetup fitToHeight="7" fitToWidth="1" horizontalDpi="600" verticalDpi="600" orientation="portrait" paperSize="9" scale="62" r:id="rId1"/>
  <rowBreaks count="1" manualBreakCount="1">
    <brk id="6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"/>
  <sheetViews>
    <sheetView view="pageBreakPreview" zoomScale="130" zoomScaleSheetLayoutView="13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7" sqref="J17"/>
    </sheetView>
  </sheetViews>
  <sheetFormatPr defaultColWidth="9.140625" defaultRowHeight="15"/>
  <cols>
    <col min="1" max="1" width="5.00390625" style="0" customWidth="1"/>
    <col min="2" max="2" width="51.57421875" style="0" customWidth="1"/>
    <col min="3" max="3" width="12.00390625" style="0" customWidth="1"/>
    <col min="4" max="4" width="18.421875" style="0" customWidth="1"/>
    <col min="5" max="5" width="16.57421875" style="0" customWidth="1"/>
  </cols>
  <sheetData>
    <row r="1" spans="1:5" ht="29.25" customHeight="1">
      <c r="A1" s="249" t="s">
        <v>105</v>
      </c>
      <c r="B1" s="249"/>
      <c r="C1" s="249"/>
      <c r="D1" s="249"/>
      <c r="E1" s="249"/>
    </row>
    <row r="2" spans="1:5" ht="15.75">
      <c r="A2" s="250" t="s">
        <v>106</v>
      </c>
      <c r="B2" s="250"/>
      <c r="C2" s="250"/>
      <c r="D2" s="250"/>
      <c r="E2" s="250"/>
    </row>
    <row r="3" spans="1:5" ht="31.5">
      <c r="A3" s="3" t="s">
        <v>1</v>
      </c>
      <c r="B3" s="43" t="s">
        <v>137</v>
      </c>
      <c r="C3" s="43" t="s">
        <v>136</v>
      </c>
      <c r="D3" s="43" t="s">
        <v>108</v>
      </c>
      <c r="E3" s="43" t="s">
        <v>109</v>
      </c>
    </row>
    <row r="4" spans="1:5" ht="15.75">
      <c r="A4" s="3">
        <v>1</v>
      </c>
      <c r="B4" s="43">
        <v>2</v>
      </c>
      <c r="C4" s="43">
        <v>3</v>
      </c>
      <c r="D4" s="43">
        <v>4</v>
      </c>
      <c r="E4" s="43">
        <v>5</v>
      </c>
    </row>
    <row r="5" spans="1:5" ht="24" customHeight="1">
      <c r="A5" s="3">
        <v>1</v>
      </c>
      <c r="B5" s="44" t="s">
        <v>133</v>
      </c>
      <c r="C5" s="3" t="s">
        <v>77</v>
      </c>
      <c r="D5" s="1"/>
      <c r="E5" s="1"/>
    </row>
    <row r="6" spans="1:5" ht="63" customHeight="1">
      <c r="A6" s="3">
        <v>2</v>
      </c>
      <c r="B6" s="44" t="s">
        <v>110</v>
      </c>
      <c r="C6" s="3" t="s">
        <v>66</v>
      </c>
      <c r="D6" s="1"/>
      <c r="E6" s="1"/>
    </row>
    <row r="7" spans="1:5" ht="49.5" customHeight="1">
      <c r="A7" s="240">
        <v>3</v>
      </c>
      <c r="B7" s="44" t="s">
        <v>172</v>
      </c>
      <c r="C7" s="3" t="s">
        <v>111</v>
      </c>
      <c r="D7" s="1"/>
      <c r="E7" s="1"/>
    </row>
    <row r="8" spans="1:5" ht="33.75" customHeight="1">
      <c r="A8" s="241"/>
      <c r="B8" s="44" t="s">
        <v>130</v>
      </c>
      <c r="C8" s="3" t="s">
        <v>111</v>
      </c>
      <c r="D8" s="1"/>
      <c r="E8" s="1"/>
    </row>
    <row r="9" spans="1:5" ht="45">
      <c r="A9" s="241"/>
      <c r="B9" s="44" t="s">
        <v>131</v>
      </c>
      <c r="C9" s="3" t="s">
        <v>111</v>
      </c>
      <c r="D9" s="1"/>
      <c r="E9" s="1"/>
    </row>
    <row r="10" spans="1:5" ht="45">
      <c r="A10" s="242"/>
      <c r="B10" s="44" t="s">
        <v>132</v>
      </c>
      <c r="C10" s="3" t="s">
        <v>111</v>
      </c>
      <c r="D10" s="1"/>
      <c r="E10" s="1"/>
    </row>
    <row r="11" spans="1:5" ht="46.5" customHeight="1">
      <c r="A11" s="240">
        <v>4</v>
      </c>
      <c r="B11" s="44" t="s">
        <v>112</v>
      </c>
      <c r="C11" s="3" t="s">
        <v>113</v>
      </c>
      <c r="D11" s="1"/>
      <c r="E11" s="1"/>
    </row>
    <row r="12" spans="1:5" ht="19.5" customHeight="1">
      <c r="A12" s="241"/>
      <c r="B12" s="44" t="s">
        <v>114</v>
      </c>
      <c r="C12" s="3" t="s">
        <v>113</v>
      </c>
      <c r="D12" s="1"/>
      <c r="E12" s="1"/>
    </row>
    <row r="13" spans="1:5" ht="30">
      <c r="A13" s="242"/>
      <c r="B13" s="44" t="s">
        <v>115</v>
      </c>
      <c r="C13" s="3" t="s">
        <v>113</v>
      </c>
      <c r="D13" s="1"/>
      <c r="E13" s="1"/>
    </row>
    <row r="14" spans="1:5" ht="24" customHeight="1">
      <c r="A14" s="56">
        <v>5</v>
      </c>
      <c r="B14" s="44" t="s">
        <v>116</v>
      </c>
      <c r="C14" s="3" t="s">
        <v>113</v>
      </c>
      <c r="D14" s="1"/>
      <c r="E14" s="1"/>
    </row>
    <row r="15" spans="1:5" ht="44.25" customHeight="1">
      <c r="A15" s="56">
        <v>6</v>
      </c>
      <c r="B15" s="44" t="s">
        <v>117</v>
      </c>
      <c r="C15" s="3" t="s">
        <v>113</v>
      </c>
      <c r="D15" s="1"/>
      <c r="E15" s="1"/>
    </row>
    <row r="16" spans="1:5" ht="62.25" customHeight="1">
      <c r="A16" s="56">
        <v>7</v>
      </c>
      <c r="B16" s="44" t="s">
        <v>118</v>
      </c>
      <c r="C16" s="3" t="s">
        <v>113</v>
      </c>
      <c r="D16" s="1"/>
      <c r="E16" s="1"/>
    </row>
    <row r="17" spans="1:5" ht="63.75" customHeight="1">
      <c r="A17" s="56">
        <v>8</v>
      </c>
      <c r="B17" s="44" t="s">
        <v>119</v>
      </c>
      <c r="C17" s="3" t="s">
        <v>113</v>
      </c>
      <c r="D17" s="1"/>
      <c r="E17" s="1"/>
    </row>
    <row r="18" spans="1:5" ht="33.75" customHeight="1">
      <c r="A18" s="56">
        <v>9</v>
      </c>
      <c r="B18" s="44" t="s">
        <v>134</v>
      </c>
      <c r="C18" s="3" t="s">
        <v>66</v>
      </c>
      <c r="D18" s="1"/>
      <c r="E18" s="1"/>
    </row>
    <row r="19" spans="1:5" ht="61.5" customHeight="1">
      <c r="A19" s="56">
        <v>10</v>
      </c>
      <c r="B19" s="44" t="s">
        <v>120</v>
      </c>
      <c r="C19" s="3" t="s">
        <v>66</v>
      </c>
      <c r="D19" s="1"/>
      <c r="E19" s="1"/>
    </row>
    <row r="20" spans="1:5" ht="34.5" customHeight="1">
      <c r="A20" s="56">
        <v>11</v>
      </c>
      <c r="B20" s="44" t="s">
        <v>135</v>
      </c>
      <c r="C20" s="3" t="s">
        <v>66</v>
      </c>
      <c r="D20" s="1"/>
      <c r="E20" s="1"/>
    </row>
  </sheetData>
  <sheetProtection/>
  <mergeCells count="4">
    <mergeCell ref="A1:E1"/>
    <mergeCell ref="A2:E2"/>
    <mergeCell ref="A7:A10"/>
    <mergeCell ref="A11:A13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19"/>
  <sheetViews>
    <sheetView view="pageBreakPreview" zoomScale="110" zoomScaleSheetLayoutView="110" zoomScalePageLayoutView="0" workbookViewId="0" topLeftCell="A13">
      <selection activeCell="D19" sqref="D19"/>
    </sheetView>
  </sheetViews>
  <sheetFormatPr defaultColWidth="9.140625" defaultRowHeight="15"/>
  <cols>
    <col min="1" max="1" width="5.140625" style="0" customWidth="1"/>
    <col min="2" max="2" width="67.140625" style="0" customWidth="1"/>
    <col min="3" max="4" width="26.28125" style="0" customWidth="1"/>
  </cols>
  <sheetData>
    <row r="1" spans="1:4" s="35" customFormat="1" ht="43.5" customHeight="1">
      <c r="A1" s="251" t="s">
        <v>154</v>
      </c>
      <c r="B1" s="251"/>
      <c r="C1" s="251"/>
      <c r="D1" s="251"/>
    </row>
    <row r="2" spans="1:4" ht="75" customHeight="1">
      <c r="A2" s="56" t="s">
        <v>1</v>
      </c>
      <c r="B2" s="43" t="s">
        <v>5</v>
      </c>
      <c r="C2" s="43" t="s">
        <v>153</v>
      </c>
      <c r="D2" s="43" t="s">
        <v>152</v>
      </c>
    </row>
    <row r="3" spans="1:4" ht="15.75">
      <c r="A3" s="3">
        <v>1</v>
      </c>
      <c r="B3" s="43">
        <v>2</v>
      </c>
      <c r="C3" s="43">
        <v>3</v>
      </c>
      <c r="D3" s="43">
        <v>4</v>
      </c>
    </row>
    <row r="4" spans="1:4" ht="54" customHeight="1">
      <c r="A4" s="50">
        <v>1</v>
      </c>
      <c r="B4" s="49" t="s">
        <v>151</v>
      </c>
      <c r="C4" s="93" t="s">
        <v>293</v>
      </c>
      <c r="D4" s="93" t="s">
        <v>364</v>
      </c>
    </row>
    <row r="5" spans="1:4" ht="54" customHeight="1">
      <c r="A5" s="50">
        <v>2</v>
      </c>
      <c r="B5" s="49" t="s">
        <v>150</v>
      </c>
      <c r="C5" s="93" t="s">
        <v>295</v>
      </c>
      <c r="D5" s="93" t="s">
        <v>365</v>
      </c>
    </row>
    <row r="6" spans="1:4" ht="54" customHeight="1">
      <c r="A6" s="50">
        <v>3</v>
      </c>
      <c r="B6" s="49" t="s">
        <v>149</v>
      </c>
      <c r="C6" s="93"/>
      <c r="D6" s="48"/>
    </row>
    <row r="7" spans="1:4" ht="54" customHeight="1">
      <c r="A7" s="50">
        <v>4</v>
      </c>
      <c r="B7" s="49" t="s">
        <v>148</v>
      </c>
      <c r="C7" s="43" t="s">
        <v>294</v>
      </c>
      <c r="D7" s="43" t="s">
        <v>366</v>
      </c>
    </row>
    <row r="8" spans="1:4" ht="54" customHeight="1">
      <c r="A8" s="50">
        <v>5</v>
      </c>
      <c r="B8" s="49" t="s">
        <v>147</v>
      </c>
      <c r="C8" s="93"/>
      <c r="D8" s="48"/>
    </row>
    <row r="9" spans="1:4" ht="54" customHeight="1">
      <c r="A9" s="50">
        <v>6</v>
      </c>
      <c r="B9" s="49" t="s">
        <v>146</v>
      </c>
      <c r="C9" s="93"/>
      <c r="D9" s="48"/>
    </row>
    <row r="10" spans="1:4" ht="54" customHeight="1">
      <c r="A10" s="50">
        <v>7</v>
      </c>
      <c r="B10" s="49" t="s">
        <v>145</v>
      </c>
      <c r="C10" s="43">
        <v>14206.1</v>
      </c>
      <c r="D10" s="43">
        <v>14206.1</v>
      </c>
    </row>
    <row r="11" spans="1:4" ht="54" customHeight="1">
      <c r="A11" s="50">
        <v>8</v>
      </c>
      <c r="B11" s="49" t="s">
        <v>144</v>
      </c>
      <c r="C11" s="43">
        <v>12.4</v>
      </c>
      <c r="D11" s="43">
        <v>12.4</v>
      </c>
    </row>
    <row r="12" spans="1:4" ht="54" customHeight="1">
      <c r="A12" s="50">
        <v>9</v>
      </c>
      <c r="B12" s="49" t="s">
        <v>143</v>
      </c>
      <c r="C12" s="93"/>
      <c r="D12" s="48"/>
    </row>
    <row r="13" spans="1:4" ht="54" customHeight="1">
      <c r="A13" s="50">
        <v>10</v>
      </c>
      <c r="B13" s="49" t="s">
        <v>142</v>
      </c>
      <c r="C13" s="43">
        <v>46</v>
      </c>
      <c r="D13" s="43">
        <v>41</v>
      </c>
    </row>
    <row r="14" spans="1:4" ht="54" customHeight="1">
      <c r="A14" s="50">
        <v>11</v>
      </c>
      <c r="B14" s="49" t="s">
        <v>141</v>
      </c>
      <c r="C14" s="94">
        <v>68448</v>
      </c>
      <c r="D14" s="94">
        <v>71185.92</v>
      </c>
    </row>
    <row r="15" spans="1:4" ht="19.5" customHeight="1">
      <c r="A15" s="252" t="s">
        <v>92</v>
      </c>
      <c r="B15" s="253"/>
      <c r="C15" s="253"/>
      <c r="D15" s="254"/>
    </row>
    <row r="16" spans="1:4" ht="62.25" customHeight="1">
      <c r="A16" s="50">
        <v>12</v>
      </c>
      <c r="B16" s="49" t="s">
        <v>140</v>
      </c>
      <c r="C16" s="48"/>
      <c r="D16" s="48"/>
    </row>
    <row r="17" spans="1:4" ht="62.25" customHeight="1">
      <c r="A17" s="50">
        <v>13</v>
      </c>
      <c r="B17" s="49" t="s">
        <v>139</v>
      </c>
      <c r="C17" s="48"/>
      <c r="D17" s="48"/>
    </row>
    <row r="18" spans="1:4" ht="62.25" customHeight="1">
      <c r="A18" s="50">
        <v>14</v>
      </c>
      <c r="B18" s="49" t="s">
        <v>138</v>
      </c>
      <c r="C18" s="48" t="s">
        <v>296</v>
      </c>
      <c r="D18" s="48" t="s">
        <v>367</v>
      </c>
    </row>
    <row r="19" spans="1:4" ht="15.75">
      <c r="A19" s="47"/>
      <c r="B19" s="46"/>
      <c r="C19" s="45"/>
      <c r="D19" s="45"/>
    </row>
  </sheetData>
  <sheetProtection/>
  <mergeCells count="2">
    <mergeCell ref="A1:D1"/>
    <mergeCell ref="A15:D1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9"/>
  <sheetViews>
    <sheetView view="pageBreakPreview" zoomScale="110" zoomScaleSheetLayoutView="110" zoomScalePageLayoutView="0" workbookViewId="0" topLeftCell="A1">
      <selection activeCell="D18" sqref="D18"/>
    </sheetView>
  </sheetViews>
  <sheetFormatPr defaultColWidth="9.140625" defaultRowHeight="15"/>
  <cols>
    <col min="1" max="1" width="5.8515625" style="0" customWidth="1"/>
    <col min="2" max="2" width="50.140625" style="0" customWidth="1"/>
    <col min="3" max="3" width="12.8515625" style="0" customWidth="1"/>
    <col min="4" max="5" width="23.57421875" style="0" customWidth="1"/>
  </cols>
  <sheetData>
    <row r="1" spans="1:5" s="53" customFormat="1" ht="41.25" customHeight="1">
      <c r="A1" s="251" t="s">
        <v>160</v>
      </c>
      <c r="B1" s="251"/>
      <c r="C1" s="251"/>
      <c r="D1" s="251"/>
      <c r="E1" s="251"/>
    </row>
    <row r="2" spans="1:5" ht="21" customHeight="1">
      <c r="A2" s="250" t="s">
        <v>106</v>
      </c>
      <c r="B2" s="250"/>
      <c r="C2" s="250"/>
      <c r="D2" s="250"/>
      <c r="E2" s="250"/>
    </row>
    <row r="3" spans="1:5" ht="47.25">
      <c r="A3" s="43" t="s">
        <v>1</v>
      </c>
      <c r="B3" s="43" t="s">
        <v>5</v>
      </c>
      <c r="C3" s="43" t="s">
        <v>107</v>
      </c>
      <c r="D3" s="43" t="s">
        <v>159</v>
      </c>
      <c r="E3" s="43" t="s">
        <v>158</v>
      </c>
    </row>
    <row r="4" spans="1:5" ht="31.5">
      <c r="A4" s="255">
        <v>1</v>
      </c>
      <c r="B4" s="54" t="s">
        <v>173</v>
      </c>
      <c r="C4" s="43" t="s">
        <v>155</v>
      </c>
      <c r="D4" s="55"/>
      <c r="E4" s="55"/>
    </row>
    <row r="5" spans="1:5" ht="47.25">
      <c r="A5" s="256"/>
      <c r="B5" s="51" t="s">
        <v>174</v>
      </c>
      <c r="C5" s="43" t="s">
        <v>155</v>
      </c>
      <c r="D5" s="55"/>
      <c r="E5" s="55"/>
    </row>
    <row r="6" spans="1:5" ht="47.25">
      <c r="A6" s="257"/>
      <c r="B6" s="51" t="s">
        <v>175</v>
      </c>
      <c r="C6" s="43" t="s">
        <v>155</v>
      </c>
      <c r="D6" s="55"/>
      <c r="E6" s="55"/>
    </row>
    <row r="7" spans="1:5" ht="47.25">
      <c r="A7" s="52">
        <v>2</v>
      </c>
      <c r="B7" s="51" t="s">
        <v>157</v>
      </c>
      <c r="C7" s="43" t="s">
        <v>156</v>
      </c>
      <c r="D7" s="55"/>
      <c r="E7" s="55"/>
    </row>
    <row r="8" spans="1:5" ht="47.25">
      <c r="A8" s="258">
        <v>3</v>
      </c>
      <c r="B8" s="51" t="s">
        <v>176</v>
      </c>
      <c r="C8" s="43" t="s">
        <v>155</v>
      </c>
      <c r="D8" s="55"/>
      <c r="E8" s="55"/>
    </row>
    <row r="9" spans="1:5" ht="31.5">
      <c r="A9" s="259"/>
      <c r="B9" s="51" t="s">
        <v>161</v>
      </c>
      <c r="C9" s="43" t="s">
        <v>155</v>
      </c>
      <c r="D9" s="55"/>
      <c r="E9" s="55"/>
    </row>
  </sheetData>
  <sheetProtection/>
  <mergeCells count="4">
    <mergeCell ref="A2:E2"/>
    <mergeCell ref="A4:A6"/>
    <mergeCell ref="A1:E1"/>
    <mergeCell ref="A8:A9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Лиманская Наталья Михайловна</dc:creator>
  <cp:keywords/>
  <dc:description/>
  <cp:lastModifiedBy>User</cp:lastModifiedBy>
  <cp:lastPrinted>2019-04-15T11:59:18Z</cp:lastPrinted>
  <dcterms:created xsi:type="dcterms:W3CDTF">2017-03-29T08:29:57Z</dcterms:created>
  <dcterms:modified xsi:type="dcterms:W3CDTF">2020-08-24T11:42:57Z</dcterms:modified>
  <cp:category/>
  <cp:version/>
  <cp:contentType/>
  <cp:contentStatus/>
</cp:coreProperties>
</file>